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finom\Desktop\"/>
    </mc:Choice>
  </mc:AlternateContent>
  <xr:revisionPtr revIDLastSave="0" documentId="8_{E3EF0596-F0A4-49A6-B358-9D8839E1961A}" xr6:coauthVersionLast="45" xr6:coauthVersionMax="45" xr10:uidLastSave="{00000000-0000-0000-0000-000000000000}"/>
  <bookViews>
    <workbookView xWindow="-120" yWindow="-120" windowWidth="29040" windowHeight="15840" firstSheet="5" activeTab="5" xr2:uid="{00000000-000D-0000-FFFF-FFFF00000000}"/>
  </bookViews>
  <sheets>
    <sheet name="Enero" sheetId="3" state="hidden" r:id="rId1"/>
    <sheet name="Febrero" sheetId="5" state="hidden" r:id="rId2"/>
    <sheet name="Abril" sheetId="6" state="hidden" r:id="rId3"/>
    <sheet name="Mayo" sheetId="7" state="hidden" r:id="rId4"/>
    <sheet name="Julio 1" sheetId="8" state="hidden" r:id="rId5"/>
    <sheet name="Julio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8" l="1"/>
  <c r="K6" i="8"/>
  <c r="K7" i="8"/>
  <c r="K8" i="8"/>
  <c r="K9" i="8"/>
  <c r="K10" i="8"/>
  <c r="K11" i="8"/>
  <c r="K12" i="8"/>
  <c r="K13" i="8"/>
  <c r="K10" i="7" l="1"/>
  <c r="K12" i="7" l="1"/>
  <c r="K13" i="7"/>
  <c r="K14" i="7"/>
  <c r="K15" i="7"/>
  <c r="K16" i="7"/>
  <c r="K11" i="7"/>
  <c r="K9" i="7"/>
  <c r="K8" i="7"/>
  <c r="K7" i="7"/>
  <c r="K6" i="7"/>
  <c r="K5" i="7"/>
  <c r="K6" i="6" l="1"/>
  <c r="K9" i="6" l="1"/>
  <c r="K13" i="6"/>
  <c r="K12" i="6"/>
  <c r="K11" i="6"/>
  <c r="K10" i="6"/>
  <c r="K8" i="6"/>
  <c r="K7" i="6"/>
  <c r="K5" i="6"/>
  <c r="K12" i="5" l="1"/>
  <c r="K11" i="5"/>
  <c r="K10" i="5"/>
  <c r="K9" i="5"/>
  <c r="K8" i="5"/>
  <c r="K7" i="5"/>
  <c r="K6" i="5"/>
  <c r="K5" i="5"/>
  <c r="K5" i="3" l="1"/>
  <c r="K12" i="3"/>
  <c r="K11" i="3"/>
  <c r="K10" i="3"/>
  <c r="K9" i="3"/>
  <c r="K8" i="3"/>
  <c r="K7" i="3"/>
  <c r="K6" i="3"/>
</calcChain>
</file>

<file path=xl/sharedStrings.xml><?xml version="1.0" encoding="utf-8"?>
<sst xmlns="http://schemas.openxmlformats.org/spreadsheetml/2006/main" count="456" uniqueCount="128">
  <si>
    <t>LINARES SERRANO JARITZA</t>
  </si>
  <si>
    <t>No.</t>
  </si>
  <si>
    <t>Apellidos y Nombres</t>
  </si>
  <si>
    <t>Objeto del Contrato</t>
  </si>
  <si>
    <t>Ciudad de Nacimiento</t>
  </si>
  <si>
    <t>Formación Académica</t>
  </si>
  <si>
    <t>Experiencia Laboral</t>
  </si>
  <si>
    <t>Valor</t>
  </si>
  <si>
    <t>Plazo Ejecución</t>
  </si>
  <si>
    <t>Salario Mensual</t>
  </si>
  <si>
    <t>Correo</t>
  </si>
  <si>
    <t>Telefono</t>
  </si>
  <si>
    <t>CASTELLANOS PALACIOS ERWIN ADDENIS</t>
  </si>
  <si>
    <t>Prestación de servicios para acompañamiento y ejecución de los contratos cliente de la Agencia de Comunicaciones Estratégica de la INC.</t>
  </si>
  <si>
    <t>Bogotá - Cundinamarca</t>
  </si>
  <si>
    <t>* Especialista en Gerencia de Negocios Internacionales
* Especialista en Gerencia de Mercadeo
* Profesional en Publicidad</t>
  </si>
  <si>
    <t>* Partido de La U
* Senado de la República
* Escuela Tecnológica Instituto Técnico Central</t>
  </si>
  <si>
    <t>ercapal@gmail.com</t>
  </si>
  <si>
    <t>300 817 79 53</t>
  </si>
  <si>
    <t>DIAZ GUTIERREZ SANDRA</t>
  </si>
  <si>
    <t>Planear, coordinar y controlar la ejecución de diferentes clientes de la Imprenta Nacional de Colombia</t>
  </si>
  <si>
    <t>* Especialista en Relaciones Internacionales
* Relaciones Internacionales</t>
  </si>
  <si>
    <t>* Ejército Nacional de Colombia
* Comercializadora de Servicios Financieros
*Instituto Interamericano de Cooperación para la Agricultura</t>
  </si>
  <si>
    <t>sandradiazgutierrez@gmail.com</t>
  </si>
  <si>
    <t>310 770 66 26</t>
  </si>
  <si>
    <t>Apoyo por un técnico tecnólogo en diseño gráfico en el Diario Oficial en la tarea de diagramación del Diario Oficial y Gacteas</t>
  </si>
  <si>
    <t>* Tecnologa en Medios Impresos</t>
  </si>
  <si>
    <t>* Xpress Estudio Gráfico y Digital
* Editorial Kimpres
* Imprenta Nacional de Colombia</t>
  </si>
  <si>
    <t>jaritzalinaress@gmail.com</t>
  </si>
  <si>
    <t>312 563 00 53</t>
  </si>
  <si>
    <t>POMBO-BEJARANO SANTIAGO</t>
  </si>
  <si>
    <t>Prestación de servicios de asesoría y acompañamiento para fortalecer la gestión directa en las líneas de negocio de la imprenta nacional de colombia.</t>
  </si>
  <si>
    <t>* Profesional en Ingeniería Industrial</t>
  </si>
  <si>
    <t>* Fedesarrollo
* Banco Mundial
* Dirección General de Estudio y Estrategias</t>
  </si>
  <si>
    <t>spombo1@gmail.com</t>
  </si>
  <si>
    <t>2 55 37 74
320 205 49 67</t>
  </si>
  <si>
    <t>PONCE DE LEON MARTINEZ ANDRES</t>
  </si>
  <si>
    <t>Apoyo directo técnico ATL, asesoría digital y acompañamiento comercial a la Agencia de Comunicación para ser estratega en comunicaciones.</t>
  </si>
  <si>
    <t>* Especialista en Opinion Publica y Mercadeo Politico.
* Profesional en Publicidad</t>
  </si>
  <si>
    <t>* Focus Información Estratégica</t>
  </si>
  <si>
    <t>aponcedeleon19@hotmail.com</t>
  </si>
  <si>
    <t>317 645 65 49</t>
  </si>
  <si>
    <t>REYES TOVAR SANDRA PATRICIA</t>
  </si>
  <si>
    <t>Servicios profesionales especializados apoyo jurídico.</t>
  </si>
  <si>
    <t>* Especialistas en Gobierno y Control del Distrito Capital
* Profesional en Derecho</t>
  </si>
  <si>
    <t>* Nova Grupo Consultoria
* Gobernación de Cundinamarca
* KPMG Advisry LTDA.</t>
  </si>
  <si>
    <t>sandrareyestovar@gmail.com</t>
  </si>
  <si>
    <t>313 867 73 17</t>
  </si>
  <si>
    <t>WALTEROS PERDOMO IVONNE LILIANA</t>
  </si>
  <si>
    <t>Prestación de servicios profesionales especializados jurídicos y financieros a la Imprenta Nacional de Colombia, en los procesos que se desarrollan directamente con las lineas de negocio de Agencia de Comunicaciones, obra editorial, Diario Oficial, gestión documental y plataforma jurídica en cumplimiento de la misión de la Entidad.</t>
  </si>
  <si>
    <t>Ibagué - Tolima</t>
  </si>
  <si>
    <t>* Master en Derecho de las Relaciones Económicas Internacionales y Comunitarias
* Abogada</t>
  </si>
  <si>
    <t>* Constructorta Norberto Odebretch
* Concesionaria Ruta del Sol
* Obra Tecnológica Colombia SAS
* Consorcio Construimos Multifamiliares Los Juncos
* Construimos Conpropiedad SAS
* Consorcio Laureles de Arauca</t>
  </si>
  <si>
    <t>ivonnew@yahoo.com</t>
  </si>
  <si>
    <t>315 330 61 41</t>
  </si>
  <si>
    <t>Fecha de Inicio</t>
  </si>
  <si>
    <t>Fecha Final</t>
  </si>
  <si>
    <t>ARENAS BLANCO ALEXANDER</t>
  </si>
  <si>
    <t>Productor BTL Agencias de Comunicación Estratégica - Imprenta Nacional de Colombia</t>
  </si>
  <si>
    <t>Valle de San José</t>
  </si>
  <si>
    <t>* Imprenta Nacional de Colombia</t>
  </si>
  <si>
    <t>* Profesional en Publicidad</t>
  </si>
  <si>
    <t>alexb_arenas@hotmail.com</t>
  </si>
  <si>
    <t>2 76 15 84
302 208 2051</t>
  </si>
  <si>
    <t>Ordenes de Prestación de Servicios</t>
  </si>
  <si>
    <t>GRUPO TALENTO HUMANO</t>
  </si>
  <si>
    <t>asis</t>
  </si>
  <si>
    <t>MEJIA OLMOS OMAR GERMAN</t>
  </si>
  <si>
    <t>Prestación de servicios para la gestión directa de contratos interadministrativos y misionales, en la comercialización de productos y servicios de la entidad, en especial los solicitados por la Agencia de Comuniación Estratégica.</t>
  </si>
  <si>
    <t>* Master en Derechos de la Contratación Pública
* Especialista en Derecho Administrativo
* Profesional en Derecho</t>
  </si>
  <si>
    <t>* Universidad Sergio Arboleda
* ESAP
* ANDAP</t>
  </si>
  <si>
    <t>omarmejia@mpmabogados.com</t>
  </si>
  <si>
    <t>301 338 29 40</t>
  </si>
  <si>
    <t>* Imprenta Nacional de Colombia
* Partido de La U
* Senado de la República
* Escuela Tecnológica Instituto Técnico Central</t>
  </si>
  <si>
    <t>Asesorar a la Gerencia General de la Imprenta Nacional de Colombia, en temas relacionados con gestiones jurídicas, procesos de contratación y apoyo y seguimiento a trámites, peticiones y asuntos que solicite dicha Gerencia.</t>
  </si>
  <si>
    <t>DIAZ GUTIERREZ SANDRA PATRICIA</t>
  </si>
  <si>
    <t>Planear, coordinar y controlar la ejecución de diferentes clientes de la Imprenta Nacional de Colombia, en especial de la Agencia de Comunicaciones.</t>
  </si>
  <si>
    <t>* Imprenta Nacional de Colombia
* Ejército Nacional de Colombia
* Comercializadora de Servicios Financieros
*Instituto Interamericano de Cooperación para la Agricultura</t>
  </si>
  <si>
    <t>* Imprenta Nacional de Colombia
* Fedesarrollo
* Banco Mundial
* Dirección General de Estudio y Estrategias</t>
  </si>
  <si>
    <t>CUERVO ALONSO JOHN FRANCISCO</t>
  </si>
  <si>
    <t>Prestación de servicios para la gestión directa de negocios y contraros interadministrativos y misionales en la comercialización de servicios de la línea de Gestión Documental.</t>
  </si>
  <si>
    <t>* Magister en Gestión Documental y Administración de Archivos
* Especialista en Redes de Información Documental
* Profesional en Bibliotecología y Archivistica</t>
  </si>
  <si>
    <t>* Infometrika
* Alcaldia Mayor de Bogotá
* Archivo General de la Nacion
* Bancoldex</t>
  </si>
  <si>
    <t>300 264 41 12</t>
  </si>
  <si>
    <t>jofcuervo@yahoo.com</t>
  </si>
  <si>
    <t>Honorario Mensual</t>
  </si>
  <si>
    <t>SARMIENTO RINCÓN OSWALDO</t>
  </si>
  <si>
    <t>Asesoría, revisión, capacitación y acompañamiento para la aplicación de las políticas contables bajo la normatividad expedida por la Contaduría General de la Nación</t>
  </si>
  <si>
    <t>Tocaima - Cundinamarca</t>
  </si>
  <si>
    <t>310 320 03 91</t>
  </si>
  <si>
    <t>* Especialización en Gerencia de Servicios de Salud
* Especialización en Revisoría Fiscal
* Profesional en Contaduría Pública</t>
  </si>
  <si>
    <t>* Hospital San Juan de Dios
* Auditores LTDA
* CONVIDA EPS</t>
  </si>
  <si>
    <t>osarin@gmail.com</t>
  </si>
  <si>
    <t>NEIRA SALGADO WILSON ALFONSO</t>
  </si>
  <si>
    <t>Prestación de servicios profesionales para la gestión directa de contratos interadministrativos y misionales, en la comercialización de productos y servicios de la Entidad, en especial en el apoyo de los servicios de publicidad y comunicaciones solicitados, ofrecidos y tramitados por la Agencia de Comunicaciones Estratégica de la Imprenta Nacional de Colombia.</t>
  </si>
  <si>
    <t>*Profesional en Publicidad.</t>
  </si>
  <si>
    <t>* IGAC
* Tour Colombia LTDA.
* IGAC</t>
  </si>
  <si>
    <t>wilsonneira@hotmail.com</t>
  </si>
  <si>
    <t>316 348 00 55</t>
  </si>
  <si>
    <t>VÉLEZ VELÁSQUEZ LAURA INÉS</t>
  </si>
  <si>
    <t>Prestación de servicios profesionales como abogado en la Oficina Asesora Jurídica para ejercer la representación y defensa judicial de los procesos y demandas en que es parte la INC, seguimiento y control de los procesos judiciales que se adelantan antes los diferentes despachos judiciales y en general atender los diferentes temas jurídicos que se adelanten o tramiten en la dependencia, de conformidad con las obligaciones establecidas en el contrato.</t>
  </si>
  <si>
    <t>Bucaramanga - Santader</t>
  </si>
  <si>
    <t>* Especialización en Derecho Urbano
* Profesional en Derecho</t>
  </si>
  <si>
    <t>* Independiente
* Alcaldia Municipal de Facatativa</t>
  </si>
  <si>
    <t>lauravelezv@gmail.com</t>
  </si>
  <si>
    <t>321 203 70 00</t>
  </si>
  <si>
    <t xml:space="preserve">CATALINA PINTO GARAY </t>
  </si>
  <si>
    <t>Apoyo técnico en diseño gráfico al área de Diario oficial y Gacetas, para la Diagramación de Gacetas de Senado, ámara, Gobernación de Cundinamarca y Diario oficial</t>
  </si>
  <si>
    <t>*Técnico Profesional en Diseño Gráfico</t>
  </si>
  <si>
    <t>Ktalinapinto@yahoo.com</t>
  </si>
  <si>
    <t>2388480 -  3058150484</t>
  </si>
  <si>
    <t xml:space="preserve">*Imprenta Nacional de Colombia
*Panamericana  </t>
  </si>
  <si>
    <t>Imprenta Nacional de Colombia</t>
  </si>
  <si>
    <t>República de Colombia</t>
  </si>
  <si>
    <t>Ordenes de Prestación de Servicios a Julio de 2019</t>
  </si>
  <si>
    <t>CASTRO JIMÉNEZ JERSON YAMID</t>
  </si>
  <si>
    <t>Interventoría al contrato de obra No. 201900035, el cual conlleva el seguimiento técnico, administrativo contable, jurídico y financiero, cuyo objeto del contraro es el arreglo de la impermeabilización y reparación de cubiertas en concreto del museo y del sector del edificio de la Imprenta Nacional de Colombia, cuyas características técnicas hacen parte integarl del presente requerimiento.</t>
  </si>
  <si>
    <t>La Mesa - Cundinamarca</t>
  </si>
  <si>
    <t>* Profesional en Arquitectura</t>
  </si>
  <si>
    <t>*Construcciones EPH SAS
* Pinar Ingeniería y Proyectos Civiles y Arquitectónicos SAS
* La Toscana Inversiones SAS
* TDCAI SAS</t>
  </si>
  <si>
    <t>cjersonyamid@yahoo.com</t>
  </si>
  <si>
    <t>314 380 70 05</t>
  </si>
  <si>
    <t>PINTO GARAY ANGÉLICA CATALINA</t>
  </si>
  <si>
    <t>Apoyo técnico en diseño gráfico al área de Diario Oficial y Gacetas, para la diagramación de gacetas del Senado, Cámara, Gobernación de Cundinamarca y Diarios Oficiales</t>
  </si>
  <si>
    <t>* Técnico Profesional en Diseño Gráfico</t>
  </si>
  <si>
    <t>* Coltempora
* Panamericana</t>
  </si>
  <si>
    <t>katalinapinto@gmail.com</t>
  </si>
  <si>
    <t xml:space="preserve">305 815 04 84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</si>
</sst>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.00\ &quot;$&quot;_-;\-* #,##0.00\ &quot;$&quot;_-;_-* &quot;-&quot;??\ &quot;$&quot;_-;_-@_-"/>
    <numFmt numFmtId="167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16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7" fontId="0" fillId="0" borderId="0" xfId="2" applyNumberFormat="1" applyFont="1" applyAlignment="1">
      <alignment horizontal="center" vertical="center"/>
    </xf>
    <xf numFmtId="164" fontId="0" fillId="0" borderId="0" xfId="3" applyFont="1" applyAlignment="1">
      <alignment vertical="center"/>
    </xf>
    <xf numFmtId="0" fontId="5" fillId="0" borderId="0" xfId="4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167" fontId="0" fillId="0" borderId="0" xfId="3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/>
    </xf>
    <xf numFmtId="14" fontId="0" fillId="0" borderId="0" xfId="0" applyNumberFormat="1" applyFont="1" applyAlignment="1">
      <alignment horizontal="right" vertical="center" wrapText="1"/>
    </xf>
    <xf numFmtId="0" fontId="5" fillId="0" borderId="0" xfId="4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/>
    <xf numFmtId="0" fontId="9" fillId="0" borderId="0" xfId="0" applyFont="1" applyBorder="1" applyAlignment="1"/>
    <xf numFmtId="0" fontId="10" fillId="0" borderId="0" xfId="0" applyFont="1" applyBorder="1" applyAlignment="1"/>
    <xf numFmtId="0" fontId="12" fillId="0" borderId="0" xfId="0" applyFont="1" applyBorder="1" applyAlignment="1"/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15" fontId="1" fillId="0" borderId="2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5">
    <cellStyle name="Hipervínculo" xfId="4" builtinId="8"/>
    <cellStyle name="Millares [0]" xfId="2" builtinId="6"/>
    <cellStyle name="Moneda [0]" xfId="3" builtinId="7"/>
    <cellStyle name="Moneda 2" xfId="1" xr:uid="{00000000-0005-0000-0000-000003000000}"/>
    <cellStyle name="Normal" xfId="0" builtinId="0"/>
  </cellStyles>
  <dxfs count="70">
    <dxf>
      <alignment horizontal="righ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$&quot;#,##0"/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$&quot;#,##0"/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$&quot;#,##0"/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$&quot;#,##0"/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$&quot;#,##0"/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47625</xdr:rowOff>
    </xdr:from>
    <xdr:to>
      <xdr:col>1</xdr:col>
      <xdr:colOff>1285184</xdr:colOff>
      <xdr:row>2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47625"/>
          <a:ext cx="532709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0</xdr:row>
      <xdr:rowOff>28576</xdr:rowOff>
    </xdr:from>
    <xdr:to>
      <xdr:col>1</xdr:col>
      <xdr:colOff>1247697</xdr:colOff>
      <xdr:row>2</xdr:row>
      <xdr:rowOff>228600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28576"/>
          <a:ext cx="561897" cy="7334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0</xdr:row>
      <xdr:rowOff>28576</xdr:rowOff>
    </xdr:from>
    <xdr:to>
      <xdr:col>1</xdr:col>
      <xdr:colOff>1247697</xdr:colOff>
      <xdr:row>2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28576"/>
          <a:ext cx="561897" cy="733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0</xdr:row>
      <xdr:rowOff>28576</xdr:rowOff>
    </xdr:from>
    <xdr:to>
      <xdr:col>1</xdr:col>
      <xdr:colOff>1247697</xdr:colOff>
      <xdr:row>2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CB4147-7247-44A0-A42A-D5616D3BD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28576"/>
          <a:ext cx="561897" cy="7334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104775</xdr:rowOff>
    </xdr:from>
    <xdr:to>
      <xdr:col>13</xdr:col>
      <xdr:colOff>0</xdr:colOff>
      <xdr:row>3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19764375" y="104775"/>
          <a:ext cx="0" cy="762000"/>
          <a:chOff x="553891" y="-491942"/>
          <a:chExt cx="4646535" cy="614928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3891" y="-448075"/>
            <a:ext cx="1424940" cy="40195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19096" y="-491942"/>
            <a:ext cx="481330" cy="614928"/>
          </a:xfrm>
          <a:prstGeom prst="rect">
            <a:avLst/>
          </a:prstGeom>
          <a:noFill/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88442" y="-430449"/>
            <a:ext cx="2038985" cy="42291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0</xdr:row>
      <xdr:rowOff>28575</xdr:rowOff>
    </xdr:from>
    <xdr:to>
      <xdr:col>12</xdr:col>
      <xdr:colOff>1304924</xdr:colOff>
      <xdr:row>2</xdr:row>
      <xdr:rowOff>190500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6421100" y="28575"/>
          <a:ext cx="5333999" cy="742950"/>
          <a:chOff x="553891" y="-491942"/>
          <a:chExt cx="4646535" cy="614928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3891" y="-448075"/>
            <a:ext cx="1424940" cy="40195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19096" y="-491942"/>
            <a:ext cx="481330" cy="614928"/>
          </a:xfrm>
          <a:prstGeom prst="rect">
            <a:avLst/>
          </a:prstGeom>
          <a:noFill/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88442" y="-430449"/>
            <a:ext cx="2038985" cy="42291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" displayName="Tabla13" ref="A4:M12" totalsRowShown="0" headerRowDxfId="69">
  <autoFilter ref="A4:M12" xr:uid="{00000000-0009-0000-0100-000002000000}"/>
  <tableColumns count="13">
    <tableColumn id="1" xr3:uid="{00000000-0010-0000-0000-000001000000}" name="No." dataDxfId="68"/>
    <tableColumn id="2" xr3:uid="{00000000-0010-0000-0000-000002000000}" name="Apellidos y Nombres" dataDxfId="67"/>
    <tableColumn id="3" xr3:uid="{00000000-0010-0000-0000-000003000000}" name="Objeto del Contrato" dataDxfId="66"/>
    <tableColumn id="4" xr3:uid="{00000000-0010-0000-0000-000004000000}" name="Ciudad de Nacimiento" dataDxfId="65"/>
    <tableColumn id="5" xr3:uid="{00000000-0010-0000-0000-000005000000}" name="Formación Académica" dataDxfId="64"/>
    <tableColumn id="6" xr3:uid="{00000000-0010-0000-0000-000006000000}" name="Experiencia Laboral" dataDxfId="63"/>
    <tableColumn id="12" xr3:uid="{00000000-0010-0000-0000-00000C000000}" name="asis" dataDxfId="62"/>
    <tableColumn id="13" xr3:uid="{00000000-0010-0000-0000-00000D000000}" name="Fecha Final" dataDxfId="61"/>
    <tableColumn id="7" xr3:uid="{00000000-0010-0000-0000-000007000000}" name="Valor" dataDxfId="60" dataCellStyle="Millares [0]"/>
    <tableColumn id="8" xr3:uid="{00000000-0010-0000-0000-000008000000}" name="Plazo Ejecución" dataDxfId="59"/>
    <tableColumn id="9" xr3:uid="{00000000-0010-0000-0000-000009000000}" name="Salario Mensual" dataDxfId="58" dataCellStyle="Moneda [0]">
      <calculatedColumnFormula>I5/J5</calculatedColumnFormula>
    </tableColumn>
    <tableColumn id="10" xr3:uid="{00000000-0010-0000-0000-00000A000000}" name="Correo" dataDxfId="57" dataCellStyle="Hipervínculo"/>
    <tableColumn id="11" xr3:uid="{00000000-0010-0000-0000-00000B000000}" name="Telefono" dataDxfId="56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135" displayName="Tabla135" ref="A4:M12" totalsRowShown="0" headerRowDxfId="55">
  <autoFilter ref="A4:M12" xr:uid="{00000000-0009-0000-0100-000004000000}"/>
  <tableColumns count="13">
    <tableColumn id="1" xr3:uid="{00000000-0010-0000-0100-000001000000}" name="No." dataDxfId="54"/>
    <tableColumn id="2" xr3:uid="{00000000-0010-0000-0100-000002000000}" name="Apellidos y Nombres" dataDxfId="53"/>
    <tableColumn id="3" xr3:uid="{00000000-0010-0000-0100-000003000000}" name="Objeto del Contrato" dataDxfId="52"/>
    <tableColumn id="4" xr3:uid="{00000000-0010-0000-0100-000004000000}" name="Ciudad de Nacimiento" dataDxfId="51"/>
    <tableColumn id="5" xr3:uid="{00000000-0010-0000-0100-000005000000}" name="Formación Académica" dataDxfId="50"/>
    <tableColumn id="6" xr3:uid="{00000000-0010-0000-0100-000006000000}" name="Experiencia Laboral" dataDxfId="49"/>
    <tableColumn id="12" xr3:uid="{00000000-0010-0000-0100-00000C000000}" name="Fecha de Inicio" dataDxfId="48"/>
    <tableColumn id="13" xr3:uid="{00000000-0010-0000-0100-00000D000000}" name="Fecha Final" dataDxfId="47"/>
    <tableColumn id="7" xr3:uid="{00000000-0010-0000-0100-000007000000}" name="Valor" dataDxfId="46" dataCellStyle="Millares [0]"/>
    <tableColumn id="8" xr3:uid="{00000000-0010-0000-0100-000008000000}" name="Plazo Ejecución" dataDxfId="45"/>
    <tableColumn id="9" xr3:uid="{00000000-0010-0000-0100-000009000000}" name="Salario Mensual" dataDxfId="44" dataCellStyle="Moneda [0]">
      <calculatedColumnFormula>I5/J5</calculatedColumnFormula>
    </tableColumn>
    <tableColumn id="10" xr3:uid="{00000000-0010-0000-0100-00000A000000}" name="Correo" dataDxfId="43" dataCellStyle="Hipervínculo"/>
    <tableColumn id="11" xr3:uid="{00000000-0010-0000-0100-00000B000000}" name="Telefono" dataDxfId="4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a1352" displayName="Tabla1352" ref="A4:M13" totalsRowShown="0" headerRowDxfId="41">
  <autoFilter ref="A4:M13" xr:uid="{00000000-0009-0000-0100-000001000000}"/>
  <tableColumns count="13">
    <tableColumn id="1" xr3:uid="{00000000-0010-0000-0200-000001000000}" name="No." dataDxfId="40"/>
    <tableColumn id="2" xr3:uid="{00000000-0010-0000-0200-000002000000}" name="Apellidos y Nombres" dataDxfId="39"/>
    <tableColumn id="3" xr3:uid="{00000000-0010-0000-0200-000003000000}" name="Objeto del Contrato" dataDxfId="38"/>
    <tableColumn id="4" xr3:uid="{00000000-0010-0000-0200-000004000000}" name="Ciudad de Nacimiento" dataDxfId="37"/>
    <tableColumn id="5" xr3:uid="{00000000-0010-0000-0200-000005000000}" name="Formación Académica" dataDxfId="36"/>
    <tableColumn id="6" xr3:uid="{00000000-0010-0000-0200-000006000000}" name="Experiencia Laboral" dataDxfId="35"/>
    <tableColumn id="12" xr3:uid="{00000000-0010-0000-0200-00000C000000}" name="Fecha de Inicio" dataDxfId="34"/>
    <tableColumn id="13" xr3:uid="{00000000-0010-0000-0200-00000D000000}" name="Fecha Final" dataDxfId="33"/>
    <tableColumn id="7" xr3:uid="{00000000-0010-0000-0200-000007000000}" name="Valor" dataDxfId="32" dataCellStyle="Millares [0]"/>
    <tableColumn id="8" xr3:uid="{00000000-0010-0000-0200-000008000000}" name="Plazo Ejecución" dataDxfId="31"/>
    <tableColumn id="9" xr3:uid="{00000000-0010-0000-0200-000009000000}" name="Salario Mensual" dataDxfId="30" dataCellStyle="Moneda [0]">
      <calculatedColumnFormula>I5/J5</calculatedColumnFormula>
    </tableColumn>
    <tableColumn id="10" xr3:uid="{00000000-0010-0000-0200-00000A000000}" name="Correo" dataDxfId="29" dataCellStyle="Hipervínculo"/>
    <tableColumn id="11" xr3:uid="{00000000-0010-0000-0200-00000B000000}" name="Telefono" dataDxfId="28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a13524" displayName="Tabla13524" ref="A4:M16" totalsRowShown="0" headerRowDxfId="27">
  <autoFilter ref="A4:M16" xr:uid="{00000000-0009-0000-0100-000003000000}"/>
  <tableColumns count="13">
    <tableColumn id="1" xr3:uid="{00000000-0010-0000-0300-000001000000}" name="No." dataDxfId="26"/>
    <tableColumn id="2" xr3:uid="{00000000-0010-0000-0300-000002000000}" name="Apellidos y Nombres" dataDxfId="25"/>
    <tableColumn id="3" xr3:uid="{00000000-0010-0000-0300-000003000000}" name="Objeto del Contrato" dataDxfId="24"/>
    <tableColumn id="4" xr3:uid="{00000000-0010-0000-0300-000004000000}" name="Ciudad de Nacimiento" dataDxfId="23"/>
    <tableColumn id="5" xr3:uid="{00000000-0010-0000-0300-000005000000}" name="Formación Académica" dataDxfId="22"/>
    <tableColumn id="6" xr3:uid="{00000000-0010-0000-0300-000006000000}" name="Experiencia Laboral" dataDxfId="21"/>
    <tableColumn id="12" xr3:uid="{00000000-0010-0000-0300-00000C000000}" name="Fecha de Inicio" dataDxfId="20"/>
    <tableColumn id="13" xr3:uid="{00000000-0010-0000-0300-00000D000000}" name="Fecha Final" dataDxfId="19"/>
    <tableColumn id="7" xr3:uid="{00000000-0010-0000-0300-000007000000}" name="Valor" dataDxfId="18" dataCellStyle="Millares [0]"/>
    <tableColumn id="8" xr3:uid="{00000000-0010-0000-0300-000008000000}" name="Plazo Ejecución" dataDxfId="17"/>
    <tableColumn id="9" xr3:uid="{00000000-0010-0000-0300-000009000000}" name="Honorario Mensual" dataDxfId="16" dataCellStyle="Moneda [0]">
      <calculatedColumnFormula>I5/J5</calculatedColumnFormula>
    </tableColumn>
    <tableColumn id="10" xr3:uid="{00000000-0010-0000-0300-00000A000000}" name="Correo" dataDxfId="15" dataCellStyle="Hipervínculo"/>
    <tableColumn id="11" xr3:uid="{00000000-0010-0000-0300-00000B000000}" name="Telefono" dataDxfId="14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135246" displayName="Tabla135246" ref="A4:M13" totalsRowShown="0" headerRowDxfId="13">
  <tableColumns count="13">
    <tableColumn id="1" xr3:uid="{00000000-0010-0000-0400-000001000000}" name="No." dataDxfId="12"/>
    <tableColumn id="2" xr3:uid="{00000000-0010-0000-0400-000002000000}" name="Apellidos y Nombres" dataDxfId="11"/>
    <tableColumn id="3" xr3:uid="{00000000-0010-0000-0400-000003000000}" name="Objeto del Contrato" dataDxfId="10"/>
    <tableColumn id="4" xr3:uid="{00000000-0010-0000-0400-000004000000}" name="Ciudad de Nacimiento" dataDxfId="9"/>
    <tableColumn id="5" xr3:uid="{00000000-0010-0000-0400-000005000000}" name="Formación Académica" dataDxfId="8"/>
    <tableColumn id="6" xr3:uid="{00000000-0010-0000-0400-000006000000}" name="Experiencia Laboral" dataDxfId="7"/>
    <tableColumn id="12" xr3:uid="{00000000-0010-0000-0400-00000C000000}" name="Fecha de Inicio" dataDxfId="6"/>
    <tableColumn id="13" xr3:uid="{00000000-0010-0000-0400-00000D000000}" name="Fecha Final" dataDxfId="5"/>
    <tableColumn id="7" xr3:uid="{00000000-0010-0000-0400-000007000000}" name="Valor" dataDxfId="4" dataCellStyle="Millares [0]"/>
    <tableColumn id="8" xr3:uid="{00000000-0010-0000-0400-000008000000}" name="Plazo Ejecución" dataDxfId="3"/>
    <tableColumn id="9" xr3:uid="{00000000-0010-0000-0400-000009000000}" name="Honorario Mensual" dataDxfId="2" dataCellStyle="Moneda [0]">
      <calculatedColumnFormula>+Tabla135246[[#This Row],[Valor]]/Tabla135246[[#This Row],[Plazo Ejecución]]</calculatedColumnFormula>
    </tableColumn>
    <tableColumn id="10" xr3:uid="{00000000-0010-0000-0400-00000A000000}" name="Correo" dataDxfId="1" dataCellStyle="Hipervínculo"/>
    <tableColumn id="11" xr3:uid="{00000000-0010-0000-0400-00000B000000}" name="Telefono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xb_arenas@hotmail.com" TargetMode="External"/><Relationship Id="rId3" Type="http://schemas.openxmlformats.org/officeDocument/2006/relationships/hyperlink" Target="mailto:ercapal@gmail.com" TargetMode="External"/><Relationship Id="rId7" Type="http://schemas.openxmlformats.org/officeDocument/2006/relationships/hyperlink" Target="mailto:sandrareyestovar@gmail.com" TargetMode="External"/><Relationship Id="rId2" Type="http://schemas.openxmlformats.org/officeDocument/2006/relationships/hyperlink" Target="mailto:ivonnew@yahoo.com" TargetMode="External"/><Relationship Id="rId1" Type="http://schemas.openxmlformats.org/officeDocument/2006/relationships/hyperlink" Target="mailto:sandradiazgutierrez@gmail.com" TargetMode="External"/><Relationship Id="rId6" Type="http://schemas.openxmlformats.org/officeDocument/2006/relationships/hyperlink" Target="mailto:jaritzalinaress@gmail.com" TargetMode="External"/><Relationship Id="rId11" Type="http://schemas.openxmlformats.org/officeDocument/2006/relationships/table" Target="../tables/table1.xml"/><Relationship Id="rId5" Type="http://schemas.openxmlformats.org/officeDocument/2006/relationships/hyperlink" Target="mailto:spombo1@gmail.com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aponcedeleon19@hot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lexb_arenas@hotmail.com" TargetMode="External"/><Relationship Id="rId3" Type="http://schemas.openxmlformats.org/officeDocument/2006/relationships/hyperlink" Target="mailto:ercapal@gmail.com" TargetMode="External"/><Relationship Id="rId7" Type="http://schemas.openxmlformats.org/officeDocument/2006/relationships/hyperlink" Target="mailto:sandrareyestovar@gmail.com" TargetMode="External"/><Relationship Id="rId2" Type="http://schemas.openxmlformats.org/officeDocument/2006/relationships/hyperlink" Target="mailto:ivonnew@yahoo.com" TargetMode="External"/><Relationship Id="rId1" Type="http://schemas.openxmlformats.org/officeDocument/2006/relationships/hyperlink" Target="mailto:sandradiazgutierrez@gmail.com" TargetMode="External"/><Relationship Id="rId6" Type="http://schemas.openxmlformats.org/officeDocument/2006/relationships/hyperlink" Target="mailto:jaritzalinaress@gmail.com" TargetMode="External"/><Relationship Id="rId11" Type="http://schemas.openxmlformats.org/officeDocument/2006/relationships/table" Target="../tables/table2.xml"/><Relationship Id="rId5" Type="http://schemas.openxmlformats.org/officeDocument/2006/relationships/hyperlink" Target="mailto:spombo1@gmail.com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mailto:aponcedeleon19@hotmail.com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omarmejia@mpmabogados.com" TargetMode="External"/><Relationship Id="rId3" Type="http://schemas.openxmlformats.org/officeDocument/2006/relationships/hyperlink" Target="mailto:ercapal@gmail.com" TargetMode="External"/><Relationship Id="rId7" Type="http://schemas.openxmlformats.org/officeDocument/2006/relationships/hyperlink" Target="mailto:sandrareyestovar@gmail.com" TargetMode="External"/><Relationship Id="rId12" Type="http://schemas.openxmlformats.org/officeDocument/2006/relationships/table" Target="../tables/table3.xml"/><Relationship Id="rId2" Type="http://schemas.openxmlformats.org/officeDocument/2006/relationships/hyperlink" Target="mailto:ivonnew@yahoo.com" TargetMode="External"/><Relationship Id="rId1" Type="http://schemas.openxmlformats.org/officeDocument/2006/relationships/hyperlink" Target="mailto:sandradiazgutierrez@gmail.com" TargetMode="External"/><Relationship Id="rId6" Type="http://schemas.openxmlformats.org/officeDocument/2006/relationships/hyperlink" Target="mailto:jaritzalinaress@gmail.com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mailto:spombo1@gmail.com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aponcedeleon19@hotmail.com" TargetMode="External"/><Relationship Id="rId9" Type="http://schemas.openxmlformats.org/officeDocument/2006/relationships/hyperlink" Target="mailto:jofcuervo@yahoo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spombo1@gmail.com" TargetMode="External"/><Relationship Id="rId7" Type="http://schemas.openxmlformats.org/officeDocument/2006/relationships/hyperlink" Target="mailto:sandrareyestovar@gmail.com" TargetMode="External"/><Relationship Id="rId2" Type="http://schemas.openxmlformats.org/officeDocument/2006/relationships/hyperlink" Target="mailto:ercapal@gmail.com" TargetMode="External"/><Relationship Id="rId1" Type="http://schemas.openxmlformats.org/officeDocument/2006/relationships/hyperlink" Target="mailto:sandradiazgutierrez@gmail.com" TargetMode="External"/><Relationship Id="rId6" Type="http://schemas.openxmlformats.org/officeDocument/2006/relationships/hyperlink" Target="mailto:omarmejia@mpmabogados.com" TargetMode="External"/><Relationship Id="rId5" Type="http://schemas.openxmlformats.org/officeDocument/2006/relationships/hyperlink" Target="mailto:osarin@gmail.com" TargetMode="External"/><Relationship Id="rId10" Type="http://schemas.openxmlformats.org/officeDocument/2006/relationships/table" Target="../tables/table4.xml"/><Relationship Id="rId4" Type="http://schemas.openxmlformats.org/officeDocument/2006/relationships/hyperlink" Target="mailto:jaritzalinaress@gmail.com" TargetMode="External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lauravelezv@gmail.com" TargetMode="External"/><Relationship Id="rId3" Type="http://schemas.openxmlformats.org/officeDocument/2006/relationships/hyperlink" Target="mailto:spombo1@gmail.com" TargetMode="External"/><Relationship Id="rId7" Type="http://schemas.openxmlformats.org/officeDocument/2006/relationships/hyperlink" Target="mailto:wilsonneira@hotmail.com" TargetMode="External"/><Relationship Id="rId12" Type="http://schemas.openxmlformats.org/officeDocument/2006/relationships/table" Target="../tables/table5.xml"/><Relationship Id="rId2" Type="http://schemas.openxmlformats.org/officeDocument/2006/relationships/hyperlink" Target="mailto:ercapal@gmail.com" TargetMode="External"/><Relationship Id="rId1" Type="http://schemas.openxmlformats.org/officeDocument/2006/relationships/hyperlink" Target="mailto:sandradiazgutierrez@gmail.com" TargetMode="External"/><Relationship Id="rId6" Type="http://schemas.openxmlformats.org/officeDocument/2006/relationships/hyperlink" Target="mailto:sandrareyestovar@gmail.com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mailto:omarmejia@mpmabogados.com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mailto:osarin@gmail.com" TargetMode="External"/><Relationship Id="rId9" Type="http://schemas.openxmlformats.org/officeDocument/2006/relationships/hyperlink" Target="mailto:Ktalinapinto@yahoo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showGridLines="0" topLeftCell="A4" workbookViewId="0">
      <selection activeCell="C4" sqref="A4:XFD4"/>
    </sheetView>
  </sheetViews>
  <sheetFormatPr baseColWidth="10" defaultColWidth="0" defaultRowHeight="15" customHeight="1" zeroHeight="1" x14ac:dyDescent="0.25"/>
  <cols>
    <col min="1" max="1" width="6.28515625" customWidth="1"/>
    <col min="2" max="2" width="37.85546875" style="2" bestFit="1" customWidth="1"/>
    <col min="3" max="3" width="39.5703125" style="3" customWidth="1"/>
    <col min="4" max="4" width="27.42578125" style="4" bestFit="1" customWidth="1"/>
    <col min="5" max="5" width="36" style="2" bestFit="1" customWidth="1"/>
    <col min="6" max="6" width="30.7109375" customWidth="1"/>
    <col min="7" max="7" width="20" bestFit="1" customWidth="1"/>
    <col min="8" max="8" width="16.28515625" bestFit="1" customWidth="1"/>
    <col min="9" max="9" width="11.140625" style="4" bestFit="1" customWidth="1"/>
    <col min="10" max="10" width="20.7109375" style="4" bestFit="1" customWidth="1"/>
    <col min="11" max="11" width="21.28515625" bestFit="1" customWidth="1"/>
    <col min="12" max="12" width="30" style="4" bestFit="1" customWidth="1"/>
    <col min="13" max="13" width="14.28515625" style="9" customWidth="1"/>
    <col min="14" max="14" width="2.5703125" hidden="1" customWidth="1"/>
    <col min="15" max="16384" width="11.42578125" hidden="1"/>
  </cols>
  <sheetData>
    <row r="1" spans="1:13" ht="21" customHeight="1" x14ac:dyDescent="0.25">
      <c r="A1" s="62"/>
      <c r="B1" s="62"/>
      <c r="C1" s="63" t="s">
        <v>65</v>
      </c>
      <c r="D1" s="63"/>
      <c r="E1" s="63"/>
      <c r="F1" s="63"/>
      <c r="G1" s="63"/>
      <c r="H1" s="63"/>
      <c r="I1" s="63"/>
      <c r="J1" s="63"/>
      <c r="K1" s="63"/>
      <c r="L1" s="63"/>
      <c r="M1" s="64">
        <v>43524</v>
      </c>
    </row>
    <row r="2" spans="1:13" ht="21" customHeight="1" x14ac:dyDescent="0.25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5"/>
    </row>
    <row r="3" spans="1:13" ht="21" customHeight="1" x14ac:dyDescent="0.25">
      <c r="A3" s="62"/>
      <c r="B3" s="62"/>
      <c r="C3" s="63" t="s">
        <v>64</v>
      </c>
      <c r="D3" s="63"/>
      <c r="E3" s="63"/>
      <c r="F3" s="63"/>
      <c r="G3" s="63"/>
      <c r="H3" s="63"/>
      <c r="I3" s="63"/>
      <c r="J3" s="63"/>
      <c r="K3" s="63"/>
      <c r="L3" s="63"/>
      <c r="M3" s="65"/>
    </row>
    <row r="4" spans="1:13" s="23" customFormat="1" ht="15.75" x14ac:dyDescent="0.25">
      <c r="A4" s="21" t="s">
        <v>1</v>
      </c>
      <c r="B4" s="20" t="s">
        <v>2</v>
      </c>
      <c r="C4" s="22" t="s">
        <v>3</v>
      </c>
      <c r="D4" s="20" t="s">
        <v>4</v>
      </c>
      <c r="E4" s="20" t="s">
        <v>5</v>
      </c>
      <c r="F4" s="21" t="s">
        <v>6</v>
      </c>
      <c r="G4" s="21" t="s">
        <v>66</v>
      </c>
      <c r="H4" s="21" t="s">
        <v>56</v>
      </c>
      <c r="I4" s="20" t="s">
        <v>7</v>
      </c>
      <c r="J4" s="20" t="s">
        <v>8</v>
      </c>
      <c r="K4" s="21" t="s">
        <v>9</v>
      </c>
      <c r="L4" s="20" t="s">
        <v>10</v>
      </c>
      <c r="M4" s="20" t="s">
        <v>11</v>
      </c>
    </row>
    <row r="5" spans="1:13" ht="45" x14ac:dyDescent="0.25">
      <c r="A5" s="1">
        <v>1</v>
      </c>
      <c r="B5" s="14" t="s">
        <v>57</v>
      </c>
      <c r="C5" s="15" t="s">
        <v>58</v>
      </c>
      <c r="D5" s="16" t="s">
        <v>59</v>
      </c>
      <c r="E5" s="14" t="s">
        <v>61</v>
      </c>
      <c r="F5" s="18" t="s">
        <v>60</v>
      </c>
      <c r="G5" s="17">
        <v>43481</v>
      </c>
      <c r="H5" s="17">
        <v>43511</v>
      </c>
      <c r="I5" s="6">
        <v>54500000</v>
      </c>
      <c r="J5" s="4">
        <v>11</v>
      </c>
      <c r="K5" s="7">
        <f>I5/J5</f>
        <v>4954545.4545454541</v>
      </c>
      <c r="L5" s="8" t="s">
        <v>62</v>
      </c>
      <c r="M5" s="19" t="s">
        <v>63</v>
      </c>
    </row>
    <row r="6" spans="1:13" ht="75" x14ac:dyDescent="0.25">
      <c r="A6" s="1">
        <v>2</v>
      </c>
      <c r="B6" s="2" t="s">
        <v>12</v>
      </c>
      <c r="C6" s="3" t="s">
        <v>13</v>
      </c>
      <c r="D6" s="4" t="s">
        <v>14</v>
      </c>
      <c r="E6" s="3" t="s">
        <v>15</v>
      </c>
      <c r="F6" s="5" t="s">
        <v>16</v>
      </c>
      <c r="G6" s="13">
        <v>43423</v>
      </c>
      <c r="H6" s="13">
        <v>43543</v>
      </c>
      <c r="I6" s="6">
        <v>16000000</v>
      </c>
      <c r="J6" s="4">
        <v>4</v>
      </c>
      <c r="K6" s="7">
        <f t="shared" ref="K6:K12" si="0">I6/J6</f>
        <v>4000000</v>
      </c>
      <c r="L6" s="8" t="s">
        <v>17</v>
      </c>
      <c r="M6" s="9" t="s">
        <v>18</v>
      </c>
    </row>
    <row r="7" spans="1:13" s="11" customFormat="1" ht="75" x14ac:dyDescent="0.25">
      <c r="A7" s="1">
        <v>3</v>
      </c>
      <c r="B7" s="2" t="s">
        <v>19</v>
      </c>
      <c r="C7" s="3" t="s">
        <v>20</v>
      </c>
      <c r="D7" s="4" t="s">
        <v>14</v>
      </c>
      <c r="E7" s="3" t="s">
        <v>21</v>
      </c>
      <c r="F7" s="10" t="s">
        <v>22</v>
      </c>
      <c r="G7" s="13">
        <v>43395</v>
      </c>
      <c r="H7" s="13">
        <v>43518</v>
      </c>
      <c r="I7" s="6">
        <v>20000000</v>
      </c>
      <c r="J7" s="4">
        <v>4</v>
      </c>
      <c r="K7" s="7">
        <f t="shared" si="0"/>
        <v>5000000</v>
      </c>
      <c r="L7" s="8" t="s">
        <v>23</v>
      </c>
      <c r="M7" s="9" t="s">
        <v>24</v>
      </c>
    </row>
    <row r="8" spans="1:13" ht="45" x14ac:dyDescent="0.25">
      <c r="A8" s="1">
        <v>4</v>
      </c>
      <c r="B8" s="2" t="s">
        <v>0</v>
      </c>
      <c r="C8" s="3" t="s">
        <v>25</v>
      </c>
      <c r="D8" s="4" t="s">
        <v>14</v>
      </c>
      <c r="E8" s="2" t="s">
        <v>26</v>
      </c>
      <c r="F8" s="5" t="s">
        <v>27</v>
      </c>
      <c r="G8" s="13">
        <v>43293</v>
      </c>
      <c r="H8" s="13">
        <v>43656</v>
      </c>
      <c r="I8" s="6">
        <v>21600000</v>
      </c>
      <c r="J8" s="4">
        <v>12</v>
      </c>
      <c r="K8" s="7">
        <f t="shared" si="0"/>
        <v>1800000</v>
      </c>
      <c r="L8" s="8" t="s">
        <v>28</v>
      </c>
      <c r="M8" s="9" t="s">
        <v>29</v>
      </c>
    </row>
    <row r="9" spans="1:13" ht="60" x14ac:dyDescent="0.25">
      <c r="A9" s="1">
        <v>5</v>
      </c>
      <c r="B9" s="2" t="s">
        <v>30</v>
      </c>
      <c r="C9" s="3" t="s">
        <v>31</v>
      </c>
      <c r="D9" s="4" t="s">
        <v>14</v>
      </c>
      <c r="E9" s="3" t="s">
        <v>32</v>
      </c>
      <c r="F9" s="5" t="s">
        <v>33</v>
      </c>
      <c r="G9" s="13">
        <v>43426</v>
      </c>
      <c r="H9" s="13">
        <v>43577</v>
      </c>
      <c r="I9" s="6">
        <v>32000000</v>
      </c>
      <c r="J9" s="4">
        <v>4</v>
      </c>
      <c r="K9" s="7">
        <f t="shared" si="0"/>
        <v>8000000</v>
      </c>
      <c r="L9" s="8" t="s">
        <v>34</v>
      </c>
      <c r="M9" s="12" t="s">
        <v>35</v>
      </c>
    </row>
    <row r="10" spans="1:13" ht="60" x14ac:dyDescent="0.25">
      <c r="A10" s="1">
        <v>6</v>
      </c>
      <c r="B10" s="2" t="s">
        <v>36</v>
      </c>
      <c r="C10" s="3" t="s">
        <v>37</v>
      </c>
      <c r="D10" s="4" t="s">
        <v>14</v>
      </c>
      <c r="E10" s="3" t="s">
        <v>38</v>
      </c>
      <c r="F10" s="5" t="s">
        <v>39</v>
      </c>
      <c r="G10" s="13">
        <v>43425</v>
      </c>
      <c r="H10" s="13">
        <v>43576</v>
      </c>
      <c r="I10" s="6">
        <v>25000000</v>
      </c>
      <c r="J10" s="4">
        <v>5</v>
      </c>
      <c r="K10" s="7">
        <f t="shared" si="0"/>
        <v>5000000</v>
      </c>
      <c r="L10" s="8" t="s">
        <v>40</v>
      </c>
      <c r="M10" s="9" t="s">
        <v>41</v>
      </c>
    </row>
    <row r="11" spans="1:13" ht="45" x14ac:dyDescent="0.25">
      <c r="A11" s="1">
        <v>7</v>
      </c>
      <c r="B11" s="2" t="s">
        <v>42</v>
      </c>
      <c r="C11" s="3" t="s">
        <v>43</v>
      </c>
      <c r="D11" s="4" t="s">
        <v>14</v>
      </c>
      <c r="E11" s="3" t="s">
        <v>44</v>
      </c>
      <c r="F11" s="5" t="s">
        <v>45</v>
      </c>
      <c r="G11" s="13">
        <v>43377</v>
      </c>
      <c r="H11" s="13">
        <v>43528</v>
      </c>
      <c r="I11" s="6">
        <v>45192000</v>
      </c>
      <c r="J11" s="4">
        <v>5</v>
      </c>
      <c r="K11" s="7">
        <f t="shared" si="0"/>
        <v>9038400</v>
      </c>
      <c r="L11" s="8" t="s">
        <v>46</v>
      </c>
      <c r="M11" s="12" t="s">
        <v>47</v>
      </c>
    </row>
    <row r="12" spans="1:13" ht="135" x14ac:dyDescent="0.25">
      <c r="A12" s="1">
        <v>8</v>
      </c>
      <c r="B12" s="2" t="s">
        <v>48</v>
      </c>
      <c r="C12" s="3" t="s">
        <v>49</v>
      </c>
      <c r="D12" s="4" t="s">
        <v>50</v>
      </c>
      <c r="E12" s="3" t="s">
        <v>51</v>
      </c>
      <c r="F12" s="3" t="s">
        <v>52</v>
      </c>
      <c r="G12" s="13">
        <v>43413</v>
      </c>
      <c r="H12" s="13">
        <v>43533</v>
      </c>
      <c r="I12" s="6">
        <v>38080000</v>
      </c>
      <c r="J12" s="4">
        <v>4</v>
      </c>
      <c r="K12" s="7">
        <f t="shared" si="0"/>
        <v>9520000</v>
      </c>
      <c r="L12" s="8" t="s">
        <v>53</v>
      </c>
      <c r="M12" s="9" t="s">
        <v>54</v>
      </c>
    </row>
    <row r="13" spans="1:13" hidden="1" x14ac:dyDescent="0.25"/>
    <row r="14" spans="1:13" hidden="1" x14ac:dyDescent="0.25"/>
  </sheetData>
  <mergeCells count="4">
    <mergeCell ref="A1:B3"/>
    <mergeCell ref="C1:L2"/>
    <mergeCell ref="C3:L3"/>
    <mergeCell ref="M1:M3"/>
  </mergeCells>
  <hyperlinks>
    <hyperlink ref="L7" r:id="rId1" xr:uid="{00000000-0004-0000-0000-000000000000}"/>
    <hyperlink ref="L12" r:id="rId2" xr:uid="{00000000-0004-0000-0000-000001000000}"/>
    <hyperlink ref="L6" r:id="rId3" xr:uid="{00000000-0004-0000-0000-000002000000}"/>
    <hyperlink ref="L10" r:id="rId4" xr:uid="{00000000-0004-0000-0000-000003000000}"/>
    <hyperlink ref="L9" r:id="rId5" xr:uid="{00000000-0004-0000-0000-000004000000}"/>
    <hyperlink ref="L8" r:id="rId6" xr:uid="{00000000-0004-0000-0000-000005000000}"/>
    <hyperlink ref="L11" r:id="rId7" xr:uid="{00000000-0004-0000-0000-000006000000}"/>
    <hyperlink ref="L5" r:id="rId8" xr:uid="{00000000-0004-0000-0000-000007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9"/>
  <drawing r:id="rId10"/>
  <tableParts count="1"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"/>
  <sheetViews>
    <sheetView workbookViewId="0">
      <selection activeCell="C4" sqref="A4:XFD4"/>
    </sheetView>
  </sheetViews>
  <sheetFormatPr baseColWidth="10" defaultColWidth="0" defaultRowHeight="15" customHeight="1" zeroHeight="1" x14ac:dyDescent="0.25"/>
  <cols>
    <col min="1" max="1" width="6.28515625" customWidth="1"/>
    <col min="2" max="2" width="37.85546875" style="2" bestFit="1" customWidth="1"/>
    <col min="3" max="3" width="39.5703125" style="3" customWidth="1"/>
    <col min="4" max="4" width="27.42578125" style="4" bestFit="1" customWidth="1"/>
    <col min="5" max="5" width="35.5703125" style="2" bestFit="1" customWidth="1"/>
    <col min="6" max="6" width="30.7109375" customWidth="1"/>
    <col min="7" max="7" width="20" bestFit="1" customWidth="1"/>
    <col min="8" max="8" width="16.28515625" bestFit="1" customWidth="1"/>
    <col min="9" max="9" width="12.140625" style="4" bestFit="1" customWidth="1"/>
    <col min="10" max="10" width="20.7109375" style="4" bestFit="1" customWidth="1"/>
    <col min="11" max="11" width="21.28515625" bestFit="1" customWidth="1"/>
    <col min="12" max="12" width="30" style="4" bestFit="1" customWidth="1"/>
    <col min="13" max="13" width="14.28515625" style="9" customWidth="1"/>
    <col min="14" max="14" width="2.5703125" hidden="1" customWidth="1"/>
    <col min="15" max="16384" width="11.42578125" hidden="1"/>
  </cols>
  <sheetData>
    <row r="1" spans="1:13" ht="21" customHeight="1" x14ac:dyDescent="0.25">
      <c r="A1" s="62"/>
      <c r="B1" s="62"/>
      <c r="C1" s="63" t="s">
        <v>65</v>
      </c>
      <c r="D1" s="63"/>
      <c r="E1" s="63"/>
      <c r="F1" s="63"/>
      <c r="G1" s="63"/>
      <c r="H1" s="63"/>
      <c r="I1" s="63"/>
      <c r="J1" s="63"/>
      <c r="K1" s="63"/>
      <c r="L1" s="63"/>
      <c r="M1" s="64">
        <v>43524</v>
      </c>
    </row>
    <row r="2" spans="1:13" ht="21" customHeight="1" x14ac:dyDescent="0.25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5"/>
    </row>
    <row r="3" spans="1:13" ht="21" customHeight="1" x14ac:dyDescent="0.25">
      <c r="A3" s="62"/>
      <c r="B3" s="62"/>
      <c r="C3" s="63" t="s">
        <v>64</v>
      </c>
      <c r="D3" s="63"/>
      <c r="E3" s="63"/>
      <c r="F3" s="63"/>
      <c r="G3" s="63"/>
      <c r="H3" s="63"/>
      <c r="I3" s="63"/>
      <c r="J3" s="63"/>
      <c r="K3" s="63"/>
      <c r="L3" s="63"/>
      <c r="M3" s="65"/>
    </row>
    <row r="4" spans="1:13" s="23" customFormat="1" ht="15.75" x14ac:dyDescent="0.25">
      <c r="A4" s="21" t="s">
        <v>1</v>
      </c>
      <c r="B4" s="20" t="s">
        <v>2</v>
      </c>
      <c r="C4" s="22" t="s">
        <v>3</v>
      </c>
      <c r="D4" s="20" t="s">
        <v>4</v>
      </c>
      <c r="E4" s="20" t="s">
        <v>5</v>
      </c>
      <c r="F4" s="21" t="s">
        <v>6</v>
      </c>
      <c r="G4" s="21" t="s">
        <v>55</v>
      </c>
      <c r="H4" s="21" t="s">
        <v>56</v>
      </c>
      <c r="I4" s="20" t="s">
        <v>7</v>
      </c>
      <c r="J4" s="20" t="s">
        <v>8</v>
      </c>
      <c r="K4" s="21" t="s">
        <v>9</v>
      </c>
      <c r="L4" s="20" t="s">
        <v>10</v>
      </c>
      <c r="M4" s="20" t="s">
        <v>11</v>
      </c>
    </row>
    <row r="5" spans="1:13" ht="45" x14ac:dyDescent="0.25">
      <c r="A5" s="16">
        <v>1</v>
      </c>
      <c r="B5" s="14" t="s">
        <v>57</v>
      </c>
      <c r="C5" s="15" t="s">
        <v>58</v>
      </c>
      <c r="D5" s="16" t="s">
        <v>59</v>
      </c>
      <c r="E5" s="14" t="s">
        <v>61</v>
      </c>
      <c r="F5" s="18" t="s">
        <v>60</v>
      </c>
      <c r="G5" s="17">
        <v>43481</v>
      </c>
      <c r="H5" s="17">
        <v>43511</v>
      </c>
      <c r="I5" s="6">
        <v>54500000</v>
      </c>
      <c r="J5" s="4">
        <v>11</v>
      </c>
      <c r="K5" s="7">
        <f>I5/J5</f>
        <v>4954545.4545454541</v>
      </c>
      <c r="L5" s="8" t="s">
        <v>62</v>
      </c>
      <c r="M5" s="19" t="s">
        <v>63</v>
      </c>
    </row>
    <row r="6" spans="1:13" ht="75" x14ac:dyDescent="0.25">
      <c r="A6" s="1">
        <v>2</v>
      </c>
      <c r="B6" s="2" t="s">
        <v>12</v>
      </c>
      <c r="C6" s="3" t="s">
        <v>13</v>
      </c>
      <c r="D6" s="4" t="s">
        <v>14</v>
      </c>
      <c r="E6" s="3" t="s">
        <v>15</v>
      </c>
      <c r="F6" s="5" t="s">
        <v>16</v>
      </c>
      <c r="G6" s="13">
        <v>43423</v>
      </c>
      <c r="H6" s="13">
        <v>43543</v>
      </c>
      <c r="I6" s="6">
        <v>16000000</v>
      </c>
      <c r="J6" s="4">
        <v>4</v>
      </c>
      <c r="K6" s="7">
        <f t="shared" ref="K6:K12" si="0">I6/J6</f>
        <v>4000000</v>
      </c>
      <c r="L6" s="8" t="s">
        <v>17</v>
      </c>
      <c r="M6" s="9" t="s">
        <v>18</v>
      </c>
    </row>
    <row r="7" spans="1:13" s="11" customFormat="1" ht="75" x14ac:dyDescent="0.25">
      <c r="A7" s="1">
        <v>3</v>
      </c>
      <c r="B7" s="2" t="s">
        <v>19</v>
      </c>
      <c r="C7" s="3" t="s">
        <v>20</v>
      </c>
      <c r="D7" s="4" t="s">
        <v>14</v>
      </c>
      <c r="E7" s="3" t="s">
        <v>21</v>
      </c>
      <c r="F7" s="10" t="s">
        <v>22</v>
      </c>
      <c r="G7" s="13">
        <v>43395</v>
      </c>
      <c r="H7" s="13">
        <v>43518</v>
      </c>
      <c r="I7" s="6">
        <v>20000000</v>
      </c>
      <c r="J7" s="4">
        <v>4</v>
      </c>
      <c r="K7" s="7">
        <f t="shared" si="0"/>
        <v>5000000</v>
      </c>
      <c r="L7" s="8" t="s">
        <v>23</v>
      </c>
      <c r="M7" s="9" t="s">
        <v>24</v>
      </c>
    </row>
    <row r="8" spans="1:13" ht="45" x14ac:dyDescent="0.25">
      <c r="A8" s="1">
        <v>4</v>
      </c>
      <c r="B8" s="2" t="s">
        <v>0</v>
      </c>
      <c r="C8" s="3" t="s">
        <v>25</v>
      </c>
      <c r="D8" s="4" t="s">
        <v>14</v>
      </c>
      <c r="E8" s="2" t="s">
        <v>26</v>
      </c>
      <c r="F8" s="5" t="s">
        <v>27</v>
      </c>
      <c r="G8" s="13">
        <v>43293</v>
      </c>
      <c r="H8" s="13">
        <v>43656</v>
      </c>
      <c r="I8" s="6">
        <v>21600000</v>
      </c>
      <c r="J8" s="4">
        <v>12</v>
      </c>
      <c r="K8" s="7">
        <f t="shared" si="0"/>
        <v>1800000</v>
      </c>
      <c r="L8" s="8" t="s">
        <v>28</v>
      </c>
      <c r="M8" s="9" t="s">
        <v>29</v>
      </c>
    </row>
    <row r="9" spans="1:13" ht="60" x14ac:dyDescent="0.25">
      <c r="A9" s="1">
        <v>5</v>
      </c>
      <c r="B9" s="2" t="s">
        <v>30</v>
      </c>
      <c r="C9" s="3" t="s">
        <v>31</v>
      </c>
      <c r="D9" s="4" t="s">
        <v>14</v>
      </c>
      <c r="E9" s="3" t="s">
        <v>32</v>
      </c>
      <c r="F9" s="5" t="s">
        <v>33</v>
      </c>
      <c r="G9" s="13">
        <v>43426</v>
      </c>
      <c r="H9" s="13">
        <v>43577</v>
      </c>
      <c r="I9" s="6">
        <v>32000000</v>
      </c>
      <c r="J9" s="4">
        <v>4</v>
      </c>
      <c r="K9" s="7">
        <f t="shared" si="0"/>
        <v>8000000</v>
      </c>
      <c r="L9" s="8" t="s">
        <v>34</v>
      </c>
      <c r="M9" s="12" t="s">
        <v>35</v>
      </c>
    </row>
    <row r="10" spans="1:13" ht="60" x14ac:dyDescent="0.25">
      <c r="A10" s="1">
        <v>6</v>
      </c>
      <c r="B10" s="2" t="s">
        <v>36</v>
      </c>
      <c r="C10" s="3" t="s">
        <v>37</v>
      </c>
      <c r="D10" s="4" t="s">
        <v>14</v>
      </c>
      <c r="E10" s="3" t="s">
        <v>38</v>
      </c>
      <c r="F10" s="5" t="s">
        <v>39</v>
      </c>
      <c r="G10" s="13">
        <v>43425</v>
      </c>
      <c r="H10" s="13">
        <v>43576</v>
      </c>
      <c r="I10" s="6">
        <v>25000000</v>
      </c>
      <c r="J10" s="4">
        <v>5</v>
      </c>
      <c r="K10" s="7">
        <f t="shared" si="0"/>
        <v>5000000</v>
      </c>
      <c r="L10" s="8" t="s">
        <v>40</v>
      </c>
      <c r="M10" s="9" t="s">
        <v>41</v>
      </c>
    </row>
    <row r="11" spans="1:13" ht="45" x14ac:dyDescent="0.25">
      <c r="A11" s="1">
        <v>7</v>
      </c>
      <c r="B11" s="2" t="s">
        <v>42</v>
      </c>
      <c r="C11" s="3" t="s">
        <v>43</v>
      </c>
      <c r="D11" s="4" t="s">
        <v>14</v>
      </c>
      <c r="E11" s="3" t="s">
        <v>44</v>
      </c>
      <c r="F11" s="5" t="s">
        <v>45</v>
      </c>
      <c r="G11" s="13">
        <v>43377</v>
      </c>
      <c r="H11" s="13">
        <v>43528</v>
      </c>
      <c r="I11" s="6">
        <v>45192000</v>
      </c>
      <c r="J11" s="4">
        <v>5</v>
      </c>
      <c r="K11" s="7">
        <f t="shared" si="0"/>
        <v>9038400</v>
      </c>
      <c r="L11" s="8" t="s">
        <v>46</v>
      </c>
      <c r="M11" s="12" t="s">
        <v>47</v>
      </c>
    </row>
    <row r="12" spans="1:13" ht="135" x14ac:dyDescent="0.25">
      <c r="A12" s="1">
        <v>8</v>
      </c>
      <c r="B12" s="2" t="s">
        <v>48</v>
      </c>
      <c r="C12" s="3" t="s">
        <v>49</v>
      </c>
      <c r="D12" s="4" t="s">
        <v>50</v>
      </c>
      <c r="E12" s="3" t="s">
        <v>51</v>
      </c>
      <c r="F12" s="3" t="s">
        <v>52</v>
      </c>
      <c r="G12" s="13">
        <v>43413</v>
      </c>
      <c r="H12" s="13">
        <v>43533</v>
      </c>
      <c r="I12" s="6">
        <v>38080000</v>
      </c>
      <c r="J12" s="4">
        <v>4</v>
      </c>
      <c r="K12" s="7">
        <f t="shared" si="0"/>
        <v>9520000</v>
      </c>
      <c r="L12" s="8" t="s">
        <v>53</v>
      </c>
      <c r="M12" s="9" t="s">
        <v>54</v>
      </c>
    </row>
    <row r="13" spans="1:13" hidden="1" x14ac:dyDescent="0.25"/>
    <row r="14" spans="1:13" hidden="1" x14ac:dyDescent="0.25"/>
  </sheetData>
  <mergeCells count="4">
    <mergeCell ref="A1:B3"/>
    <mergeCell ref="C1:L2"/>
    <mergeCell ref="M1:M3"/>
    <mergeCell ref="C3:L3"/>
  </mergeCells>
  <hyperlinks>
    <hyperlink ref="L7" r:id="rId1" xr:uid="{00000000-0004-0000-0100-000000000000}"/>
    <hyperlink ref="L12" r:id="rId2" xr:uid="{00000000-0004-0000-0100-000001000000}"/>
    <hyperlink ref="L6" r:id="rId3" xr:uid="{00000000-0004-0000-0100-000002000000}"/>
    <hyperlink ref="L10" r:id="rId4" xr:uid="{00000000-0004-0000-0100-000003000000}"/>
    <hyperlink ref="L9" r:id="rId5" xr:uid="{00000000-0004-0000-0100-000004000000}"/>
    <hyperlink ref="L8" r:id="rId6" xr:uid="{00000000-0004-0000-0100-000005000000}"/>
    <hyperlink ref="L11" r:id="rId7" xr:uid="{00000000-0004-0000-0100-000006000000}"/>
    <hyperlink ref="L5" r:id="rId8" xr:uid="{00000000-0004-0000-0100-000007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9"/>
  <drawing r:id="rId10"/>
  <tableParts count="1">
    <tablePart r:id="rId1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topLeftCell="A7" workbookViewId="0">
      <selection activeCell="C4" sqref="A4:XFD4"/>
    </sheetView>
  </sheetViews>
  <sheetFormatPr baseColWidth="10" defaultColWidth="0" defaultRowHeight="15" customHeight="1" zeroHeight="1" x14ac:dyDescent="0.25"/>
  <cols>
    <col min="1" max="1" width="6.28515625" customWidth="1"/>
    <col min="2" max="2" width="37.85546875" style="2" bestFit="1" customWidth="1"/>
    <col min="3" max="3" width="39.5703125" style="3" customWidth="1"/>
    <col min="4" max="4" width="27.42578125" style="4" bestFit="1" customWidth="1"/>
    <col min="5" max="5" width="35.5703125" style="2" bestFit="1" customWidth="1"/>
    <col min="6" max="6" width="30.7109375" customWidth="1"/>
    <col min="7" max="7" width="20" bestFit="1" customWidth="1"/>
    <col min="8" max="8" width="16.28515625" bestFit="1" customWidth="1"/>
    <col min="9" max="9" width="12.140625" style="4" bestFit="1" customWidth="1"/>
    <col min="10" max="10" width="20.7109375" style="4" bestFit="1" customWidth="1"/>
    <col min="11" max="11" width="21.28515625" bestFit="1" customWidth="1"/>
    <col min="12" max="12" width="30" style="4" bestFit="1" customWidth="1"/>
    <col min="13" max="13" width="14.28515625" style="9" customWidth="1"/>
    <col min="14" max="14" width="2.5703125" hidden="1" customWidth="1"/>
    <col min="15" max="16384" width="11.42578125" hidden="1"/>
  </cols>
  <sheetData>
    <row r="1" spans="1:13" ht="21" customHeight="1" x14ac:dyDescent="0.25">
      <c r="A1" s="62"/>
      <c r="B1" s="62"/>
      <c r="C1" s="63" t="s">
        <v>65</v>
      </c>
      <c r="D1" s="63"/>
      <c r="E1" s="63"/>
      <c r="F1" s="63"/>
      <c r="G1" s="63"/>
      <c r="H1" s="63"/>
      <c r="I1" s="63"/>
      <c r="J1" s="63"/>
      <c r="K1" s="63"/>
      <c r="L1" s="63"/>
      <c r="M1" s="64">
        <v>43588</v>
      </c>
    </row>
    <row r="2" spans="1:13" ht="21" customHeight="1" x14ac:dyDescent="0.25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5"/>
    </row>
    <row r="3" spans="1:13" ht="21" customHeight="1" x14ac:dyDescent="0.25">
      <c r="A3" s="62"/>
      <c r="B3" s="62"/>
      <c r="C3" s="63" t="s">
        <v>64</v>
      </c>
      <c r="D3" s="63"/>
      <c r="E3" s="63"/>
      <c r="F3" s="63"/>
      <c r="G3" s="63"/>
      <c r="H3" s="63"/>
      <c r="I3" s="63"/>
      <c r="J3" s="63"/>
      <c r="K3" s="63"/>
      <c r="L3" s="63"/>
      <c r="M3" s="65"/>
    </row>
    <row r="4" spans="1:13" s="23" customFormat="1" ht="15.75" x14ac:dyDescent="0.25">
      <c r="A4" s="21" t="s">
        <v>1</v>
      </c>
      <c r="B4" s="20" t="s">
        <v>2</v>
      </c>
      <c r="C4" s="22" t="s">
        <v>3</v>
      </c>
      <c r="D4" s="20" t="s">
        <v>4</v>
      </c>
      <c r="E4" s="20" t="s">
        <v>5</v>
      </c>
      <c r="F4" s="21" t="s">
        <v>6</v>
      </c>
      <c r="G4" s="21" t="s">
        <v>55</v>
      </c>
      <c r="H4" s="21" t="s">
        <v>56</v>
      </c>
      <c r="I4" s="20" t="s">
        <v>7</v>
      </c>
      <c r="J4" s="20" t="s">
        <v>8</v>
      </c>
      <c r="K4" s="21" t="s">
        <v>9</v>
      </c>
      <c r="L4" s="20" t="s">
        <v>10</v>
      </c>
      <c r="M4" s="20" t="s">
        <v>11</v>
      </c>
    </row>
    <row r="5" spans="1:13" ht="75" x14ac:dyDescent="0.25">
      <c r="A5" s="1">
        <v>1</v>
      </c>
      <c r="B5" s="2" t="s">
        <v>12</v>
      </c>
      <c r="C5" s="3" t="s">
        <v>13</v>
      </c>
      <c r="D5" s="4" t="s">
        <v>14</v>
      </c>
      <c r="E5" s="3" t="s">
        <v>15</v>
      </c>
      <c r="F5" s="5" t="s">
        <v>73</v>
      </c>
      <c r="G5" s="13">
        <v>43560</v>
      </c>
      <c r="H5" s="13">
        <v>43834</v>
      </c>
      <c r="I5" s="6">
        <v>40500000</v>
      </c>
      <c r="J5" s="4">
        <v>9</v>
      </c>
      <c r="K5" s="7">
        <f t="shared" ref="K5:K13" si="0">I5/J5</f>
        <v>4500000</v>
      </c>
      <c r="L5" s="8" t="s">
        <v>17</v>
      </c>
      <c r="M5" s="9" t="s">
        <v>18</v>
      </c>
    </row>
    <row r="6" spans="1:13" ht="90" x14ac:dyDescent="0.25">
      <c r="A6" s="1">
        <v>2</v>
      </c>
      <c r="B6" s="2" t="s">
        <v>79</v>
      </c>
      <c r="C6" s="3" t="s">
        <v>80</v>
      </c>
      <c r="D6" s="4" t="s">
        <v>14</v>
      </c>
      <c r="E6" s="3" t="s">
        <v>81</v>
      </c>
      <c r="F6" s="5" t="s">
        <v>82</v>
      </c>
      <c r="G6" s="13">
        <v>43572</v>
      </c>
      <c r="H6" s="13">
        <v>43571</v>
      </c>
      <c r="I6" s="6">
        <v>48000000</v>
      </c>
      <c r="J6" s="4">
        <v>6</v>
      </c>
      <c r="K6" s="24">
        <f>I6/J6</f>
        <v>8000000</v>
      </c>
      <c r="L6" s="8" t="s">
        <v>84</v>
      </c>
      <c r="M6" s="9" t="s">
        <v>83</v>
      </c>
    </row>
    <row r="7" spans="1:13" s="11" customFormat="1" ht="90" x14ac:dyDescent="0.25">
      <c r="A7" s="1">
        <v>3</v>
      </c>
      <c r="B7" s="2" t="s">
        <v>75</v>
      </c>
      <c r="C7" s="3" t="s">
        <v>76</v>
      </c>
      <c r="D7" s="4" t="s">
        <v>14</v>
      </c>
      <c r="E7" s="3" t="s">
        <v>21</v>
      </c>
      <c r="F7" s="10" t="s">
        <v>77</v>
      </c>
      <c r="G7" s="13">
        <v>43530</v>
      </c>
      <c r="H7" s="13">
        <v>43835</v>
      </c>
      <c r="I7" s="6">
        <v>61400000</v>
      </c>
      <c r="J7" s="4">
        <v>10</v>
      </c>
      <c r="K7" s="7">
        <f t="shared" si="0"/>
        <v>6140000</v>
      </c>
      <c r="L7" s="8" t="s">
        <v>23</v>
      </c>
      <c r="M7" s="9" t="s">
        <v>24</v>
      </c>
    </row>
    <row r="8" spans="1:13" ht="45" x14ac:dyDescent="0.25">
      <c r="A8" s="1">
        <v>4</v>
      </c>
      <c r="B8" s="2" t="s">
        <v>0</v>
      </c>
      <c r="C8" s="3" t="s">
        <v>25</v>
      </c>
      <c r="D8" s="4" t="s">
        <v>14</v>
      </c>
      <c r="E8" s="2" t="s">
        <v>26</v>
      </c>
      <c r="F8" s="5" t="s">
        <v>27</v>
      </c>
      <c r="G8" s="13">
        <v>43293</v>
      </c>
      <c r="H8" s="13">
        <v>43656</v>
      </c>
      <c r="I8" s="6">
        <v>21600000</v>
      </c>
      <c r="J8" s="4">
        <v>12</v>
      </c>
      <c r="K8" s="7">
        <f t="shared" si="0"/>
        <v>1800000</v>
      </c>
      <c r="L8" s="8" t="s">
        <v>28</v>
      </c>
      <c r="M8" s="9" t="s">
        <v>29</v>
      </c>
    </row>
    <row r="9" spans="1:13" ht="90" x14ac:dyDescent="0.25">
      <c r="A9" s="1">
        <v>5</v>
      </c>
      <c r="B9" s="2" t="s">
        <v>67</v>
      </c>
      <c r="C9" s="3" t="s">
        <v>68</v>
      </c>
      <c r="D9" s="4" t="s">
        <v>14</v>
      </c>
      <c r="E9" s="3" t="s">
        <v>69</v>
      </c>
      <c r="F9" s="5" t="s">
        <v>70</v>
      </c>
      <c r="G9" s="13">
        <v>43552</v>
      </c>
      <c r="H9" s="13">
        <v>43917</v>
      </c>
      <c r="I9" s="6">
        <v>77350000</v>
      </c>
      <c r="J9" s="4">
        <v>10</v>
      </c>
      <c r="K9" s="7">
        <f t="shared" ref="K9" si="1">I9/J9</f>
        <v>7735000</v>
      </c>
      <c r="L9" s="8" t="s">
        <v>71</v>
      </c>
      <c r="M9" s="9" t="s">
        <v>72</v>
      </c>
    </row>
    <row r="10" spans="1:13" ht="75" x14ac:dyDescent="0.25">
      <c r="A10" s="1">
        <v>6</v>
      </c>
      <c r="B10" s="2" t="s">
        <v>30</v>
      </c>
      <c r="C10" s="3" t="s">
        <v>31</v>
      </c>
      <c r="D10" s="4" t="s">
        <v>14</v>
      </c>
      <c r="E10" s="3" t="s">
        <v>32</v>
      </c>
      <c r="F10" s="5" t="s">
        <v>78</v>
      </c>
      <c r="G10" s="13">
        <v>43558</v>
      </c>
      <c r="H10" s="13">
        <v>43679</v>
      </c>
      <c r="I10" s="6">
        <v>34000000</v>
      </c>
      <c r="J10" s="4">
        <v>4</v>
      </c>
      <c r="K10" s="7">
        <f t="shared" si="0"/>
        <v>8500000</v>
      </c>
      <c r="L10" s="8" t="s">
        <v>34</v>
      </c>
      <c r="M10" s="12" t="s">
        <v>35</v>
      </c>
    </row>
    <row r="11" spans="1:13" ht="60" x14ac:dyDescent="0.25">
      <c r="A11" s="1">
        <v>7</v>
      </c>
      <c r="B11" s="2" t="s">
        <v>36</v>
      </c>
      <c r="C11" s="3" t="s">
        <v>37</v>
      </c>
      <c r="D11" s="4" t="s">
        <v>14</v>
      </c>
      <c r="E11" s="3" t="s">
        <v>38</v>
      </c>
      <c r="F11" s="5" t="s">
        <v>39</v>
      </c>
      <c r="G11" s="13">
        <v>43425</v>
      </c>
      <c r="H11" s="13">
        <v>43576</v>
      </c>
      <c r="I11" s="6">
        <v>25000000</v>
      </c>
      <c r="J11" s="4">
        <v>5</v>
      </c>
      <c r="K11" s="7">
        <f t="shared" si="0"/>
        <v>5000000</v>
      </c>
      <c r="L11" s="8" t="s">
        <v>40</v>
      </c>
      <c r="M11" s="9" t="s">
        <v>41</v>
      </c>
    </row>
    <row r="12" spans="1:13" ht="90" x14ac:dyDescent="0.25">
      <c r="A12" s="1">
        <v>8</v>
      </c>
      <c r="B12" s="2" t="s">
        <v>42</v>
      </c>
      <c r="C12" s="3" t="s">
        <v>74</v>
      </c>
      <c r="D12" s="4" t="s">
        <v>14</v>
      </c>
      <c r="E12" s="3" t="s">
        <v>44</v>
      </c>
      <c r="F12" s="5" t="s">
        <v>45</v>
      </c>
      <c r="G12" s="13">
        <v>43531</v>
      </c>
      <c r="H12" s="13">
        <v>43896</v>
      </c>
      <c r="I12" s="6">
        <v>107000000</v>
      </c>
      <c r="J12" s="4">
        <v>10</v>
      </c>
      <c r="K12" s="7">
        <f t="shared" si="0"/>
        <v>10700000</v>
      </c>
      <c r="L12" s="8" t="s">
        <v>46</v>
      </c>
      <c r="M12" s="12" t="s">
        <v>47</v>
      </c>
    </row>
    <row r="13" spans="1:13" ht="135" x14ac:dyDescent="0.25">
      <c r="A13" s="1">
        <v>9</v>
      </c>
      <c r="B13" s="2" t="s">
        <v>48</v>
      </c>
      <c r="C13" s="3" t="s">
        <v>49</v>
      </c>
      <c r="D13" s="4" t="s">
        <v>50</v>
      </c>
      <c r="E13" s="3" t="s">
        <v>51</v>
      </c>
      <c r="F13" s="3" t="s">
        <v>52</v>
      </c>
      <c r="G13" s="13">
        <v>43413</v>
      </c>
      <c r="H13" s="13">
        <v>43533</v>
      </c>
      <c r="I13" s="6">
        <v>38080000</v>
      </c>
      <c r="J13" s="4">
        <v>4</v>
      </c>
      <c r="K13" s="7">
        <f t="shared" si="0"/>
        <v>9520000</v>
      </c>
      <c r="L13" s="8" t="s">
        <v>53</v>
      </c>
      <c r="M13" s="9" t="s">
        <v>54</v>
      </c>
    </row>
    <row r="14" spans="1:13" hidden="1" x14ac:dyDescent="0.25"/>
    <row r="15" spans="1:13" hidden="1" x14ac:dyDescent="0.25"/>
    <row r="16" spans="1:13" ht="15" customHeight="1" x14ac:dyDescent="0.25"/>
    <row r="17" ht="15" customHeight="1" x14ac:dyDescent="0.25"/>
  </sheetData>
  <mergeCells count="4">
    <mergeCell ref="A1:B3"/>
    <mergeCell ref="C1:L2"/>
    <mergeCell ref="M1:M3"/>
    <mergeCell ref="C3:L3"/>
  </mergeCells>
  <hyperlinks>
    <hyperlink ref="L7" r:id="rId1" xr:uid="{00000000-0004-0000-0200-000000000000}"/>
    <hyperlink ref="L13" r:id="rId2" xr:uid="{00000000-0004-0000-0200-000001000000}"/>
    <hyperlink ref="L5" r:id="rId3" xr:uid="{00000000-0004-0000-0200-000002000000}"/>
    <hyperlink ref="L11" r:id="rId4" xr:uid="{00000000-0004-0000-0200-000003000000}"/>
    <hyperlink ref="L10" r:id="rId5" xr:uid="{00000000-0004-0000-0200-000004000000}"/>
    <hyperlink ref="L8" r:id="rId6" xr:uid="{00000000-0004-0000-0200-000005000000}"/>
    <hyperlink ref="L12" r:id="rId7" xr:uid="{00000000-0004-0000-0200-000006000000}"/>
    <hyperlink ref="L9" r:id="rId8" xr:uid="{00000000-0004-0000-0200-000007000000}"/>
    <hyperlink ref="L6" r:id="rId9" xr:uid="{00000000-0004-0000-0200-000008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10"/>
  <drawing r:id="rId11"/>
  <tableParts count="1">
    <tablePart r:id="rId1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9"/>
  <sheetViews>
    <sheetView workbookViewId="0">
      <selection activeCell="C4" sqref="A4:XFD4"/>
    </sheetView>
  </sheetViews>
  <sheetFormatPr baseColWidth="10" defaultColWidth="0" defaultRowHeight="15" customHeight="1" zeroHeight="1" x14ac:dyDescent="0.25"/>
  <cols>
    <col min="1" max="1" width="6.28515625" customWidth="1"/>
    <col min="2" max="2" width="37.85546875" style="2" bestFit="1" customWidth="1"/>
    <col min="3" max="3" width="39.5703125" style="3" customWidth="1"/>
    <col min="4" max="4" width="27.42578125" style="4" bestFit="1" customWidth="1"/>
    <col min="5" max="5" width="35.5703125" style="2" bestFit="1" customWidth="1"/>
    <col min="6" max="6" width="30.7109375" customWidth="1"/>
    <col min="7" max="7" width="20" bestFit="1" customWidth="1"/>
    <col min="8" max="8" width="16.28515625" bestFit="1" customWidth="1"/>
    <col min="9" max="9" width="12.140625" style="4" bestFit="1" customWidth="1"/>
    <col min="10" max="10" width="20.7109375" style="4" bestFit="1" customWidth="1"/>
    <col min="11" max="11" width="26.7109375" customWidth="1"/>
    <col min="12" max="12" width="30" style="4" bestFit="1" customWidth="1"/>
    <col min="13" max="13" width="14.28515625" style="9" customWidth="1"/>
    <col min="14" max="15" width="2.5703125" hidden="1" customWidth="1"/>
    <col min="16" max="16384" width="11.42578125" hidden="1"/>
  </cols>
  <sheetData>
    <row r="1" spans="1:13" ht="21" customHeight="1" x14ac:dyDescent="0.25">
      <c r="A1" s="62"/>
      <c r="B1" s="62"/>
      <c r="C1" s="63" t="s">
        <v>65</v>
      </c>
      <c r="D1" s="63"/>
      <c r="E1" s="63"/>
      <c r="F1" s="63"/>
      <c r="G1" s="63"/>
      <c r="H1" s="63"/>
      <c r="I1" s="63"/>
      <c r="J1" s="63"/>
      <c r="K1" s="63"/>
      <c r="L1" s="63"/>
      <c r="M1" s="64">
        <v>43588</v>
      </c>
    </row>
    <row r="2" spans="1:13" ht="21" customHeight="1" x14ac:dyDescent="0.25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5"/>
    </row>
    <row r="3" spans="1:13" ht="21" customHeight="1" x14ac:dyDescent="0.25">
      <c r="A3" s="62"/>
      <c r="B3" s="62"/>
      <c r="C3" s="63" t="s">
        <v>64</v>
      </c>
      <c r="D3" s="63"/>
      <c r="E3" s="63"/>
      <c r="F3" s="63"/>
      <c r="G3" s="63"/>
      <c r="H3" s="63"/>
      <c r="I3" s="63"/>
      <c r="J3" s="63"/>
      <c r="K3" s="63"/>
      <c r="L3" s="63"/>
      <c r="M3" s="65"/>
    </row>
    <row r="4" spans="1:13" s="23" customFormat="1" ht="15.75" x14ac:dyDescent="0.25">
      <c r="A4" s="21" t="s">
        <v>1</v>
      </c>
      <c r="B4" s="20" t="s">
        <v>2</v>
      </c>
      <c r="C4" s="22" t="s">
        <v>3</v>
      </c>
      <c r="D4" s="20" t="s">
        <v>4</v>
      </c>
      <c r="E4" s="20" t="s">
        <v>5</v>
      </c>
      <c r="F4" s="21" t="s">
        <v>6</v>
      </c>
      <c r="G4" s="21" t="s">
        <v>55</v>
      </c>
      <c r="H4" s="21" t="s">
        <v>56</v>
      </c>
      <c r="I4" s="20" t="s">
        <v>7</v>
      </c>
      <c r="J4" s="20" t="s">
        <v>8</v>
      </c>
      <c r="K4" s="21" t="s">
        <v>85</v>
      </c>
      <c r="L4" s="20" t="s">
        <v>10</v>
      </c>
      <c r="M4" s="20" t="s">
        <v>11</v>
      </c>
    </row>
    <row r="5" spans="1:13" ht="75" x14ac:dyDescent="0.25">
      <c r="A5" s="1">
        <v>1</v>
      </c>
      <c r="B5" s="2" t="s">
        <v>12</v>
      </c>
      <c r="C5" s="3" t="s">
        <v>13</v>
      </c>
      <c r="D5" s="4" t="s">
        <v>14</v>
      </c>
      <c r="E5" s="3" t="s">
        <v>15</v>
      </c>
      <c r="F5" s="5" t="s">
        <v>73</v>
      </c>
      <c r="G5" s="13">
        <v>43560</v>
      </c>
      <c r="H5" s="13">
        <v>43834</v>
      </c>
      <c r="I5" s="6">
        <v>40500000</v>
      </c>
      <c r="J5" s="4">
        <v>9</v>
      </c>
      <c r="K5" s="7">
        <f t="shared" ref="K5:K11" si="0">I5/J5</f>
        <v>4500000</v>
      </c>
      <c r="L5" s="8" t="s">
        <v>17</v>
      </c>
      <c r="M5" s="9" t="s">
        <v>18</v>
      </c>
    </row>
    <row r="6" spans="1:13" s="11" customFormat="1" ht="90" x14ac:dyDescent="0.25">
      <c r="A6" s="1">
        <v>2</v>
      </c>
      <c r="B6" s="2" t="s">
        <v>75</v>
      </c>
      <c r="C6" s="3" t="s">
        <v>76</v>
      </c>
      <c r="D6" s="4" t="s">
        <v>14</v>
      </c>
      <c r="E6" s="3" t="s">
        <v>21</v>
      </c>
      <c r="F6" s="10" t="s">
        <v>77</v>
      </c>
      <c r="G6" s="13">
        <v>43532</v>
      </c>
      <c r="H6" s="13">
        <v>43841</v>
      </c>
      <c r="I6" s="6">
        <v>61400000</v>
      </c>
      <c r="J6" s="4">
        <v>10</v>
      </c>
      <c r="K6" s="7">
        <f t="shared" si="0"/>
        <v>6140000</v>
      </c>
      <c r="L6" s="8" t="s">
        <v>23</v>
      </c>
      <c r="M6" s="9" t="s">
        <v>24</v>
      </c>
    </row>
    <row r="7" spans="1:13" ht="45" x14ac:dyDescent="0.25">
      <c r="A7" s="1">
        <v>3</v>
      </c>
      <c r="B7" s="2" t="s">
        <v>0</v>
      </c>
      <c r="C7" s="3" t="s">
        <v>25</v>
      </c>
      <c r="D7" s="4" t="s">
        <v>14</v>
      </c>
      <c r="E7" s="2" t="s">
        <v>26</v>
      </c>
      <c r="F7" s="5" t="s">
        <v>27</v>
      </c>
      <c r="G7" s="13">
        <v>43293</v>
      </c>
      <c r="H7" s="13">
        <v>43656</v>
      </c>
      <c r="I7" s="6">
        <v>21600000</v>
      </c>
      <c r="J7" s="4">
        <v>12</v>
      </c>
      <c r="K7" s="7">
        <f t="shared" si="0"/>
        <v>1800000</v>
      </c>
      <c r="L7" s="8" t="s">
        <v>28</v>
      </c>
      <c r="M7" s="9" t="s">
        <v>29</v>
      </c>
    </row>
    <row r="8" spans="1:13" ht="90" x14ac:dyDescent="0.25">
      <c r="A8" s="1">
        <v>4</v>
      </c>
      <c r="B8" s="2" t="s">
        <v>67</v>
      </c>
      <c r="C8" s="3" t="s">
        <v>68</v>
      </c>
      <c r="D8" s="4" t="s">
        <v>14</v>
      </c>
      <c r="E8" s="3" t="s">
        <v>69</v>
      </c>
      <c r="F8" s="5" t="s">
        <v>70</v>
      </c>
      <c r="G8" s="13">
        <v>43559</v>
      </c>
      <c r="H8" s="13">
        <v>43865</v>
      </c>
      <c r="I8" s="6">
        <v>77350000</v>
      </c>
      <c r="J8" s="4">
        <v>10</v>
      </c>
      <c r="K8" s="7">
        <f t="shared" si="0"/>
        <v>7735000</v>
      </c>
      <c r="L8" s="8" t="s">
        <v>71</v>
      </c>
      <c r="M8" s="9" t="s">
        <v>72</v>
      </c>
    </row>
    <row r="9" spans="1:13" ht="75" x14ac:dyDescent="0.25">
      <c r="A9" s="1">
        <v>5</v>
      </c>
      <c r="B9" s="2" t="s">
        <v>30</v>
      </c>
      <c r="C9" s="3" t="s">
        <v>31</v>
      </c>
      <c r="D9" s="4" t="s">
        <v>14</v>
      </c>
      <c r="E9" s="3" t="s">
        <v>32</v>
      </c>
      <c r="F9" s="5" t="s">
        <v>78</v>
      </c>
      <c r="G9" s="13">
        <v>43558</v>
      </c>
      <c r="H9" s="13">
        <v>43679</v>
      </c>
      <c r="I9" s="6">
        <v>34000000</v>
      </c>
      <c r="J9" s="4">
        <v>4</v>
      </c>
      <c r="K9" s="7">
        <f t="shared" si="0"/>
        <v>8500000</v>
      </c>
      <c r="L9" s="8" t="s">
        <v>34</v>
      </c>
      <c r="M9" s="12" t="s">
        <v>35</v>
      </c>
    </row>
    <row r="10" spans="1:13" ht="90" x14ac:dyDescent="0.25">
      <c r="A10" s="1">
        <v>6</v>
      </c>
      <c r="B10" s="2" t="s">
        <v>42</v>
      </c>
      <c r="C10" s="3" t="s">
        <v>74</v>
      </c>
      <c r="D10" s="4" t="s">
        <v>14</v>
      </c>
      <c r="E10" s="3" t="s">
        <v>44</v>
      </c>
      <c r="F10" s="5" t="s">
        <v>45</v>
      </c>
      <c r="G10" s="13">
        <v>43532</v>
      </c>
      <c r="H10" s="13">
        <v>43838</v>
      </c>
      <c r="I10" s="6">
        <v>107000000</v>
      </c>
      <c r="J10" s="4">
        <v>10</v>
      </c>
      <c r="K10" s="7">
        <f t="shared" ref="K10" si="1">I10/J10</f>
        <v>10700000</v>
      </c>
      <c r="L10" s="8" t="s">
        <v>46</v>
      </c>
      <c r="M10" s="12" t="s">
        <v>47</v>
      </c>
    </row>
    <row r="11" spans="1:13" ht="75" x14ac:dyDescent="0.25">
      <c r="A11" s="1">
        <v>7</v>
      </c>
      <c r="B11" s="2" t="s">
        <v>86</v>
      </c>
      <c r="C11" s="3" t="s">
        <v>87</v>
      </c>
      <c r="D11" s="4" t="s">
        <v>88</v>
      </c>
      <c r="E11" s="3" t="s">
        <v>90</v>
      </c>
      <c r="F11" s="5" t="s">
        <v>91</v>
      </c>
      <c r="G11" s="13">
        <v>43649</v>
      </c>
      <c r="H11" s="13">
        <v>43801</v>
      </c>
      <c r="I11" s="6">
        <v>32500000</v>
      </c>
      <c r="J11" s="4">
        <v>5</v>
      </c>
      <c r="K11" s="7">
        <f t="shared" si="0"/>
        <v>6500000</v>
      </c>
      <c r="L11" s="8" t="s">
        <v>92</v>
      </c>
      <c r="M11" s="12" t="s">
        <v>89</v>
      </c>
    </row>
    <row r="12" spans="1:13" hidden="1" x14ac:dyDescent="0.25">
      <c r="A12" s="1">
        <v>8</v>
      </c>
      <c r="E12" s="3"/>
      <c r="F12" s="5"/>
      <c r="G12" s="5"/>
      <c r="H12" s="5"/>
      <c r="I12" s="6"/>
      <c r="K12" s="7" t="e">
        <f t="shared" ref="K12:K16" si="2">I12/J12</f>
        <v>#DIV/0!</v>
      </c>
      <c r="L12" s="8"/>
    </row>
    <row r="13" spans="1:13" hidden="1" x14ac:dyDescent="0.25">
      <c r="A13" s="1">
        <v>9</v>
      </c>
      <c r="E13" s="3"/>
      <c r="F13" s="5"/>
      <c r="G13" s="5"/>
      <c r="H13" s="5"/>
      <c r="I13" s="6"/>
      <c r="K13" s="7" t="e">
        <f t="shared" si="2"/>
        <v>#DIV/0!</v>
      </c>
      <c r="L13" s="8"/>
    </row>
    <row r="14" spans="1:13" hidden="1" x14ac:dyDescent="0.25">
      <c r="A14" s="1">
        <v>10</v>
      </c>
      <c r="E14" s="3"/>
      <c r="F14" s="5"/>
      <c r="G14" s="5"/>
      <c r="H14" s="5"/>
      <c r="I14" s="6"/>
      <c r="K14" s="7" t="e">
        <f t="shared" si="2"/>
        <v>#DIV/0!</v>
      </c>
      <c r="L14" s="8"/>
    </row>
    <row r="15" spans="1:13" hidden="1" x14ac:dyDescent="0.25">
      <c r="A15" s="1">
        <v>11</v>
      </c>
      <c r="E15" s="3"/>
      <c r="F15" s="5"/>
      <c r="G15" s="5"/>
      <c r="H15" s="5"/>
      <c r="I15" s="6"/>
      <c r="K15" s="7" t="e">
        <f t="shared" si="2"/>
        <v>#DIV/0!</v>
      </c>
      <c r="L15" s="8"/>
    </row>
    <row r="16" spans="1:13" hidden="1" x14ac:dyDescent="0.25">
      <c r="A16" s="1">
        <v>12</v>
      </c>
      <c r="E16" s="3"/>
      <c r="F16" s="5"/>
      <c r="G16" s="5"/>
      <c r="H16" s="5"/>
      <c r="I16" s="6"/>
      <c r="K16" s="7" t="e">
        <f t="shared" si="2"/>
        <v>#DIV/0!</v>
      </c>
      <c r="L16" s="8"/>
    </row>
    <row r="17" ht="15" hidden="1" customHeight="1" x14ac:dyDescent="0.25"/>
    <row r="18" ht="15" hidden="1" customHeight="1" x14ac:dyDescent="0.25"/>
    <row r="19" ht="15" hidden="1" customHeight="1" x14ac:dyDescent="0.25"/>
  </sheetData>
  <mergeCells count="4">
    <mergeCell ref="A1:B3"/>
    <mergeCell ref="C1:L2"/>
    <mergeCell ref="M1:M3"/>
    <mergeCell ref="C3:L3"/>
  </mergeCells>
  <hyperlinks>
    <hyperlink ref="L6" r:id="rId1" xr:uid="{00000000-0004-0000-0300-000000000000}"/>
    <hyperlink ref="L5" r:id="rId2" xr:uid="{00000000-0004-0000-0300-000001000000}"/>
    <hyperlink ref="L9" r:id="rId3" xr:uid="{00000000-0004-0000-0300-000002000000}"/>
    <hyperlink ref="L7" r:id="rId4" xr:uid="{00000000-0004-0000-0300-000003000000}"/>
    <hyperlink ref="L11" r:id="rId5" xr:uid="{00000000-0004-0000-0300-000004000000}"/>
    <hyperlink ref="L8" r:id="rId6" xr:uid="{00000000-0004-0000-0300-000005000000}"/>
    <hyperlink ref="L10" r:id="rId7" xr:uid="{00000000-0004-0000-0300-000006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8"/>
  <drawing r:id="rId9"/>
  <tableParts count="1">
    <tablePart r:id="rId10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0"/>
  <sheetViews>
    <sheetView topLeftCell="C1" workbookViewId="0">
      <pane ySplit="4" topLeftCell="A5" activePane="bottomLeft" state="frozen"/>
      <selection activeCell="C4" sqref="A4:XFD4"/>
      <selection pane="bottomLeft" activeCell="C4" sqref="A4:XFD4"/>
    </sheetView>
  </sheetViews>
  <sheetFormatPr baseColWidth="10" defaultColWidth="0" defaultRowHeight="15" customHeight="1" zeroHeight="1" x14ac:dyDescent="0.25"/>
  <cols>
    <col min="1" max="1" width="6.28515625" customWidth="1"/>
    <col min="2" max="2" width="37.85546875" style="2" bestFit="1" customWidth="1"/>
    <col min="3" max="3" width="39.5703125" style="3" customWidth="1"/>
    <col min="4" max="4" width="27.42578125" style="4" bestFit="1" customWidth="1"/>
    <col min="5" max="5" width="35.5703125" style="2" bestFit="1" customWidth="1"/>
    <col min="6" max="6" width="30.7109375" customWidth="1"/>
    <col min="7" max="7" width="20" bestFit="1" customWidth="1"/>
    <col min="8" max="8" width="16.28515625" bestFit="1" customWidth="1"/>
    <col min="9" max="9" width="12.140625" style="4" bestFit="1" customWidth="1"/>
    <col min="10" max="10" width="14.28515625" style="4" customWidth="1"/>
    <col min="11" max="11" width="12" customWidth="1"/>
    <col min="12" max="12" width="30" style="4" bestFit="1" customWidth="1"/>
    <col min="13" max="13" width="14.28515625" style="9" customWidth="1"/>
    <col min="14" max="15" width="2.5703125" hidden="1" customWidth="1"/>
    <col min="16" max="16384" width="11.42578125" hidden="1"/>
  </cols>
  <sheetData>
    <row r="1" spans="1:19" s="34" customFormat="1" ht="23.25" x14ac:dyDescent="0.35">
      <c r="A1" s="66" t="s">
        <v>112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s="35" customFormat="1" ht="22.5" customHeight="1" x14ac:dyDescent="0.3">
      <c r="A2" s="67" t="s">
        <v>113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s="34" customFormat="1" ht="22.5" customHeight="1" x14ac:dyDescent="0.25">
      <c r="A3" s="68" t="s">
        <v>114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s="32" customFormat="1" ht="31.5" x14ac:dyDescent="0.25">
      <c r="A4" s="31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31" t="s">
        <v>6</v>
      </c>
      <c r="G4" s="31" t="s">
        <v>55</v>
      </c>
      <c r="H4" s="31" t="s">
        <v>56</v>
      </c>
      <c r="I4" s="22" t="s">
        <v>7</v>
      </c>
      <c r="J4" s="22" t="s">
        <v>8</v>
      </c>
      <c r="K4" s="31" t="s">
        <v>85</v>
      </c>
      <c r="L4" s="22" t="s">
        <v>10</v>
      </c>
      <c r="M4" s="22" t="s">
        <v>11</v>
      </c>
    </row>
    <row r="5" spans="1:19" ht="75" x14ac:dyDescent="0.25">
      <c r="A5" s="1">
        <v>1</v>
      </c>
      <c r="B5" s="2" t="s">
        <v>12</v>
      </c>
      <c r="C5" s="3" t="s">
        <v>13</v>
      </c>
      <c r="D5" s="4" t="s">
        <v>14</v>
      </c>
      <c r="E5" s="3" t="s">
        <v>15</v>
      </c>
      <c r="F5" s="5" t="s">
        <v>73</v>
      </c>
      <c r="G5" s="13">
        <v>43560</v>
      </c>
      <c r="H5" s="13">
        <v>43834</v>
      </c>
      <c r="I5" s="6">
        <v>40500000</v>
      </c>
      <c r="J5" s="4">
        <v>9</v>
      </c>
      <c r="K5" s="7">
        <f>+Tabla135246[[#This Row],[Valor]]/Tabla135246[[#This Row],[Plazo Ejecución]]</f>
        <v>4500000</v>
      </c>
      <c r="L5" s="29" t="s">
        <v>17</v>
      </c>
      <c r="M5" s="9" t="s">
        <v>18</v>
      </c>
    </row>
    <row r="6" spans="1:19" s="11" customFormat="1" ht="90" x14ac:dyDescent="0.25">
      <c r="A6" s="1">
        <v>2</v>
      </c>
      <c r="B6" s="2" t="s">
        <v>75</v>
      </c>
      <c r="C6" s="3" t="s">
        <v>76</v>
      </c>
      <c r="D6" s="4" t="s">
        <v>14</v>
      </c>
      <c r="E6" s="3" t="s">
        <v>21</v>
      </c>
      <c r="F6" s="10" t="s">
        <v>77</v>
      </c>
      <c r="G6" s="13">
        <v>43532</v>
      </c>
      <c r="H6" s="13">
        <v>43841</v>
      </c>
      <c r="I6" s="6">
        <v>61400000</v>
      </c>
      <c r="J6" s="4">
        <v>10</v>
      </c>
      <c r="K6" s="7">
        <f>+Tabla135246[[#This Row],[Valor]]/Tabla135246[[#This Row],[Plazo Ejecución]]</f>
        <v>6140000</v>
      </c>
      <c r="L6" s="29" t="s">
        <v>23</v>
      </c>
      <c r="M6" s="9" t="s">
        <v>24</v>
      </c>
    </row>
    <row r="7" spans="1:19" ht="90" x14ac:dyDescent="0.25">
      <c r="A7" s="1">
        <v>3</v>
      </c>
      <c r="B7" s="2" t="s">
        <v>67</v>
      </c>
      <c r="C7" s="3" t="s">
        <v>68</v>
      </c>
      <c r="D7" s="4" t="s">
        <v>14</v>
      </c>
      <c r="E7" s="3" t="s">
        <v>69</v>
      </c>
      <c r="F7" s="5" t="s">
        <v>70</v>
      </c>
      <c r="G7" s="13">
        <v>43559</v>
      </c>
      <c r="H7" s="13">
        <v>43865</v>
      </c>
      <c r="I7" s="6">
        <v>77350000</v>
      </c>
      <c r="J7" s="4">
        <v>10</v>
      </c>
      <c r="K7" s="7">
        <f>+Tabla135246[[#This Row],[Valor]]/Tabla135246[[#This Row],[Plazo Ejecución]]</f>
        <v>7735000</v>
      </c>
      <c r="L7" s="29" t="s">
        <v>71</v>
      </c>
      <c r="M7" s="9" t="s">
        <v>72</v>
      </c>
    </row>
    <row r="8" spans="1:19" ht="150" x14ac:dyDescent="0.25">
      <c r="A8" s="1">
        <v>4</v>
      </c>
      <c r="B8" s="14" t="s">
        <v>93</v>
      </c>
      <c r="C8" s="15" t="s">
        <v>94</v>
      </c>
      <c r="D8" s="16" t="s">
        <v>14</v>
      </c>
      <c r="E8" s="15" t="s">
        <v>95</v>
      </c>
      <c r="F8" s="25" t="s">
        <v>96</v>
      </c>
      <c r="G8" s="26">
        <v>43686</v>
      </c>
      <c r="H8" s="26">
        <v>43838</v>
      </c>
      <c r="I8" s="6">
        <v>22500000</v>
      </c>
      <c r="J8" s="16">
        <v>5</v>
      </c>
      <c r="K8" s="7">
        <f>+Tabla135246[[#This Row],[Valor]]/Tabla135246[[#This Row],[Plazo Ejecución]]</f>
        <v>4500000</v>
      </c>
      <c r="L8" s="30" t="s">
        <v>97</v>
      </c>
      <c r="M8" s="27" t="s">
        <v>98</v>
      </c>
    </row>
    <row r="9" spans="1:19" ht="75" x14ac:dyDescent="0.25">
      <c r="A9" s="1">
        <v>5</v>
      </c>
      <c r="B9" s="2" t="s">
        <v>30</v>
      </c>
      <c r="C9" s="3" t="s">
        <v>31</v>
      </c>
      <c r="D9" s="4" t="s">
        <v>14</v>
      </c>
      <c r="E9" s="3" t="s">
        <v>32</v>
      </c>
      <c r="F9" s="5" t="s">
        <v>78</v>
      </c>
      <c r="G9" s="13">
        <v>43558</v>
      </c>
      <c r="H9" s="13">
        <v>43679</v>
      </c>
      <c r="I9" s="6">
        <v>34000000</v>
      </c>
      <c r="J9" s="4">
        <v>4</v>
      </c>
      <c r="K9" s="7">
        <f>+Tabla135246[[#This Row],[Valor]]/Tabla135246[[#This Row],[Plazo Ejecución]]</f>
        <v>8500000</v>
      </c>
      <c r="L9" s="29" t="s">
        <v>34</v>
      </c>
      <c r="M9" s="12" t="s">
        <v>35</v>
      </c>
    </row>
    <row r="10" spans="1:19" ht="90" x14ac:dyDescent="0.25">
      <c r="A10" s="1">
        <v>6</v>
      </c>
      <c r="B10" s="2" t="s">
        <v>42</v>
      </c>
      <c r="C10" s="3" t="s">
        <v>74</v>
      </c>
      <c r="D10" s="4" t="s">
        <v>14</v>
      </c>
      <c r="E10" s="3" t="s">
        <v>44</v>
      </c>
      <c r="F10" s="5" t="s">
        <v>45</v>
      </c>
      <c r="G10" s="13">
        <v>43532</v>
      </c>
      <c r="H10" s="13">
        <v>43838</v>
      </c>
      <c r="I10" s="6">
        <v>107000000</v>
      </c>
      <c r="J10" s="4">
        <v>10</v>
      </c>
      <c r="K10" s="7">
        <f>+Tabla135246[[#This Row],[Valor]]/Tabla135246[[#This Row],[Plazo Ejecución]]</f>
        <v>10700000</v>
      </c>
      <c r="L10" s="29" t="s">
        <v>46</v>
      </c>
      <c r="M10" s="12" t="s">
        <v>47</v>
      </c>
    </row>
    <row r="11" spans="1:19" ht="75" x14ac:dyDescent="0.25">
      <c r="A11" s="1">
        <v>7</v>
      </c>
      <c r="B11" s="2" t="s">
        <v>86</v>
      </c>
      <c r="C11" s="3" t="s">
        <v>87</v>
      </c>
      <c r="D11" s="4" t="s">
        <v>88</v>
      </c>
      <c r="E11" s="3" t="s">
        <v>90</v>
      </c>
      <c r="F11" s="5" t="s">
        <v>91</v>
      </c>
      <c r="G11" s="13">
        <v>43649</v>
      </c>
      <c r="H11" s="13">
        <v>43801</v>
      </c>
      <c r="I11" s="6">
        <v>32500000</v>
      </c>
      <c r="J11" s="4">
        <v>5</v>
      </c>
      <c r="K11" s="7">
        <f>+Tabla135246[[#This Row],[Valor]]/Tabla135246[[#This Row],[Plazo Ejecución]]</f>
        <v>6500000</v>
      </c>
      <c r="L11" s="29" t="s">
        <v>92</v>
      </c>
      <c r="M11" s="12" t="s">
        <v>89</v>
      </c>
    </row>
    <row r="12" spans="1:19" ht="180" x14ac:dyDescent="0.25">
      <c r="A12" s="1">
        <v>8</v>
      </c>
      <c r="B12" s="2" t="s">
        <v>99</v>
      </c>
      <c r="C12" s="3" t="s">
        <v>100</v>
      </c>
      <c r="D12" s="4" t="s">
        <v>101</v>
      </c>
      <c r="E12" s="3" t="s">
        <v>102</v>
      </c>
      <c r="F12" s="5" t="s">
        <v>103</v>
      </c>
      <c r="G12" s="13">
        <v>43692</v>
      </c>
      <c r="H12" s="13">
        <v>43875</v>
      </c>
      <c r="I12" s="6">
        <v>30000000</v>
      </c>
      <c r="J12" s="4">
        <v>6</v>
      </c>
      <c r="K12" s="7">
        <f>+Tabla135246[[#This Row],[Valor]]/Tabla135246[[#This Row],[Plazo Ejecución]]</f>
        <v>5000000</v>
      </c>
      <c r="L12" s="29" t="s">
        <v>104</v>
      </c>
      <c r="M12" s="9" t="s">
        <v>105</v>
      </c>
    </row>
    <row r="13" spans="1:19" ht="75" x14ac:dyDescent="0.25">
      <c r="A13" s="1">
        <v>9</v>
      </c>
      <c r="B13" s="2" t="s">
        <v>106</v>
      </c>
      <c r="C13" s="3" t="s">
        <v>107</v>
      </c>
      <c r="D13" s="4" t="s">
        <v>14</v>
      </c>
      <c r="E13" s="3" t="s">
        <v>108</v>
      </c>
      <c r="F13" s="33" t="s">
        <v>111</v>
      </c>
      <c r="G13" s="28">
        <v>43719</v>
      </c>
      <c r="H13" s="13">
        <v>43840</v>
      </c>
      <c r="I13" s="6">
        <v>7200000</v>
      </c>
      <c r="J13" s="4">
        <v>4</v>
      </c>
      <c r="K13" s="7">
        <f>+Tabla135246[[#This Row],[Valor]]/Tabla135246[[#This Row],[Plazo Ejecución]]</f>
        <v>1800000</v>
      </c>
      <c r="L13" s="29" t="s">
        <v>109</v>
      </c>
      <c r="M13" s="9" t="s">
        <v>110</v>
      </c>
    </row>
    <row r="14" spans="1:19" ht="15" hidden="1" customHeight="1" x14ac:dyDescent="0.25"/>
    <row r="15" spans="1:19" ht="15" hidden="1" customHeight="1" x14ac:dyDescent="0.25"/>
    <row r="16" spans="1:19" ht="15" hidden="1" customHeight="1" x14ac:dyDescent="0.25"/>
    <row r="17" ht="15" hidden="1" customHeight="1" x14ac:dyDescent="0.25"/>
    <row r="18" ht="15" hidden="1" customHeight="1" x14ac:dyDescent="0.25"/>
    <row r="19" ht="15" hidden="1" customHeight="1" x14ac:dyDescent="0.25"/>
    <row r="20" ht="15" hidden="1" customHeight="1" x14ac:dyDescent="0.25"/>
  </sheetData>
  <mergeCells count="3">
    <mergeCell ref="A1:S1"/>
    <mergeCell ref="A2:S2"/>
    <mergeCell ref="A3:S3"/>
  </mergeCells>
  <hyperlinks>
    <hyperlink ref="L6" r:id="rId1" xr:uid="{00000000-0004-0000-0400-000000000000}"/>
    <hyperlink ref="L5" r:id="rId2" xr:uid="{00000000-0004-0000-0400-000001000000}"/>
    <hyperlink ref="L9" r:id="rId3" xr:uid="{00000000-0004-0000-0400-000002000000}"/>
    <hyperlink ref="L11" r:id="rId4" xr:uid="{00000000-0004-0000-0400-000003000000}"/>
    <hyperlink ref="L7" r:id="rId5" xr:uid="{00000000-0004-0000-0400-000004000000}"/>
    <hyperlink ref="L10" r:id="rId6" xr:uid="{00000000-0004-0000-0400-000005000000}"/>
    <hyperlink ref="L8" r:id="rId7" xr:uid="{00000000-0004-0000-0400-000006000000}"/>
    <hyperlink ref="L12" r:id="rId8" xr:uid="{00000000-0004-0000-0400-000007000000}"/>
    <hyperlink ref="L13" r:id="rId9" xr:uid="{00000000-0004-0000-0400-000008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10"/>
  <drawing r:id="rId11"/>
  <tableParts count="1">
    <tablePart r:id="rId1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1"/>
  <sheetViews>
    <sheetView tabSelected="1" topLeftCell="A10" workbookViewId="0">
      <selection activeCell="A15" sqref="A15"/>
    </sheetView>
  </sheetViews>
  <sheetFormatPr baseColWidth="10" defaultRowHeight="15" x14ac:dyDescent="0.25"/>
  <cols>
    <col min="1" max="1" width="7.5703125" customWidth="1"/>
    <col min="2" max="2" width="37.7109375" customWidth="1"/>
    <col min="3" max="3" width="47.42578125" customWidth="1"/>
    <col min="4" max="4" width="24.140625" customWidth="1"/>
    <col min="5" max="5" width="50.28515625" customWidth="1"/>
    <col min="6" max="6" width="33.42578125" customWidth="1"/>
    <col min="7" max="8" width="11.5703125" bestFit="1" customWidth="1"/>
    <col min="9" max="9" width="18" bestFit="1" customWidth="1"/>
    <col min="10" max="10" width="15.140625" customWidth="1"/>
    <col min="11" max="11" width="16.85546875" bestFit="1" customWidth="1"/>
    <col min="12" max="12" width="33" customWidth="1"/>
    <col min="13" max="13" width="22.5703125" customWidth="1"/>
  </cols>
  <sheetData>
    <row r="1" spans="1:19" s="34" customFormat="1" ht="23.25" x14ac:dyDescent="0.35">
      <c r="A1" s="66" t="s">
        <v>112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36"/>
      <c r="O1" s="36"/>
      <c r="P1" s="36"/>
      <c r="Q1" s="36"/>
      <c r="R1" s="36"/>
      <c r="S1" s="36"/>
    </row>
    <row r="2" spans="1:19" s="35" customFormat="1" ht="22.5" customHeight="1" x14ac:dyDescent="0.3">
      <c r="A2" s="69" t="s">
        <v>113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37"/>
      <c r="O2" s="37"/>
      <c r="P2" s="37"/>
      <c r="Q2" s="37"/>
      <c r="R2" s="37"/>
      <c r="S2" s="37"/>
    </row>
    <row r="3" spans="1:19" s="34" customFormat="1" ht="22.5" customHeight="1" thickBot="1" x14ac:dyDescent="0.3">
      <c r="A3" s="68" t="s">
        <v>114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38"/>
      <c r="O3" s="38"/>
      <c r="P3" s="38"/>
      <c r="Q3" s="38"/>
      <c r="R3" s="38"/>
      <c r="S3" s="38"/>
    </row>
    <row r="4" spans="1:19" s="39" customFormat="1" ht="32.25" thickBot="1" x14ac:dyDescent="0.3">
      <c r="A4" s="55" t="s">
        <v>1</v>
      </c>
      <c r="B4" s="56" t="s">
        <v>2</v>
      </c>
      <c r="C4" s="56" t="s">
        <v>3</v>
      </c>
      <c r="D4" s="56" t="s">
        <v>4</v>
      </c>
      <c r="E4" s="56" t="s">
        <v>5</v>
      </c>
      <c r="F4" s="56" t="s">
        <v>6</v>
      </c>
      <c r="G4" s="56" t="s">
        <v>55</v>
      </c>
      <c r="H4" s="56" t="s">
        <v>56</v>
      </c>
      <c r="I4" s="56" t="s">
        <v>7</v>
      </c>
      <c r="J4" s="56" t="s">
        <v>8</v>
      </c>
      <c r="K4" s="56" t="s">
        <v>85</v>
      </c>
      <c r="L4" s="56" t="s">
        <v>10</v>
      </c>
      <c r="M4" s="57" t="s">
        <v>11</v>
      </c>
    </row>
    <row r="5" spans="1:19" s="40" customFormat="1" ht="72" thickTop="1" x14ac:dyDescent="0.25">
      <c r="A5" s="58">
        <v>1</v>
      </c>
      <c r="B5" s="48" t="s">
        <v>12</v>
      </c>
      <c r="C5" s="49" t="s">
        <v>13</v>
      </c>
      <c r="D5" s="50" t="s">
        <v>14</v>
      </c>
      <c r="E5" s="49" t="s">
        <v>15</v>
      </c>
      <c r="F5" s="49" t="s">
        <v>73</v>
      </c>
      <c r="G5" s="52">
        <v>43560</v>
      </c>
      <c r="H5" s="52">
        <v>43834</v>
      </c>
      <c r="I5" s="53">
        <v>40500000</v>
      </c>
      <c r="J5" s="54">
        <v>9</v>
      </c>
      <c r="K5" s="53">
        <v>4500000</v>
      </c>
      <c r="L5" s="50" t="s">
        <v>17</v>
      </c>
      <c r="M5" s="59" t="s">
        <v>18</v>
      </c>
    </row>
    <row r="6" spans="1:19" s="40" customFormat="1" ht="128.25" x14ac:dyDescent="0.25">
      <c r="A6" s="58">
        <v>2</v>
      </c>
      <c r="B6" s="48" t="s">
        <v>115</v>
      </c>
      <c r="C6" s="49" t="s">
        <v>116</v>
      </c>
      <c r="D6" s="50" t="s">
        <v>117</v>
      </c>
      <c r="E6" s="49" t="s">
        <v>118</v>
      </c>
      <c r="F6" s="49" t="s">
        <v>119</v>
      </c>
      <c r="G6" s="52">
        <v>43719</v>
      </c>
      <c r="H6" s="52">
        <v>43840</v>
      </c>
      <c r="I6" s="53">
        <v>12251506</v>
      </c>
      <c r="J6" s="54">
        <v>4</v>
      </c>
      <c r="K6" s="53">
        <v>3062876.5</v>
      </c>
      <c r="L6" s="50" t="s">
        <v>120</v>
      </c>
      <c r="M6" s="59" t="s">
        <v>121</v>
      </c>
    </row>
    <row r="7" spans="1:19" s="40" customFormat="1" ht="85.5" x14ac:dyDescent="0.25">
      <c r="A7" s="60">
        <v>3</v>
      </c>
      <c r="B7" s="43" t="s">
        <v>75</v>
      </c>
      <c r="C7" s="44" t="s">
        <v>76</v>
      </c>
      <c r="D7" s="45" t="s">
        <v>14</v>
      </c>
      <c r="E7" s="44" t="s">
        <v>21</v>
      </c>
      <c r="F7" s="44" t="s">
        <v>77</v>
      </c>
      <c r="G7" s="46">
        <v>43532</v>
      </c>
      <c r="H7" s="46">
        <v>43841</v>
      </c>
      <c r="I7" s="47">
        <v>61400000</v>
      </c>
      <c r="J7" s="51">
        <v>10</v>
      </c>
      <c r="K7" s="47">
        <v>6140000</v>
      </c>
      <c r="L7" s="45" t="s">
        <v>23</v>
      </c>
      <c r="M7" s="61" t="s">
        <v>24</v>
      </c>
    </row>
    <row r="8" spans="1:19" s="40" customFormat="1" ht="42.75" x14ac:dyDescent="0.25">
      <c r="A8" s="60">
        <v>4</v>
      </c>
      <c r="B8" s="43" t="s">
        <v>0</v>
      </c>
      <c r="C8" s="44" t="s">
        <v>25</v>
      </c>
      <c r="D8" s="45" t="s">
        <v>14</v>
      </c>
      <c r="E8" s="44" t="s">
        <v>26</v>
      </c>
      <c r="F8" s="44" t="s">
        <v>27</v>
      </c>
      <c r="G8" s="46">
        <v>43293</v>
      </c>
      <c r="H8" s="46">
        <v>43656</v>
      </c>
      <c r="I8" s="47">
        <v>21600000</v>
      </c>
      <c r="J8" s="51">
        <v>12</v>
      </c>
      <c r="K8" s="47">
        <v>1800000</v>
      </c>
      <c r="L8" s="45" t="s">
        <v>28</v>
      </c>
      <c r="M8" s="61" t="s">
        <v>29</v>
      </c>
    </row>
    <row r="9" spans="1:19" s="40" customFormat="1" ht="71.25" x14ac:dyDescent="0.25">
      <c r="A9" s="60">
        <v>5</v>
      </c>
      <c r="B9" s="43" t="s">
        <v>67</v>
      </c>
      <c r="C9" s="44" t="s">
        <v>68</v>
      </c>
      <c r="D9" s="45" t="s">
        <v>14</v>
      </c>
      <c r="E9" s="44" t="s">
        <v>69</v>
      </c>
      <c r="F9" s="44" t="s">
        <v>70</v>
      </c>
      <c r="G9" s="46">
        <v>43559</v>
      </c>
      <c r="H9" s="46">
        <v>43865</v>
      </c>
      <c r="I9" s="47">
        <v>77350000</v>
      </c>
      <c r="J9" s="51">
        <v>10</v>
      </c>
      <c r="K9" s="47">
        <v>7735000</v>
      </c>
      <c r="L9" s="45" t="s">
        <v>71</v>
      </c>
      <c r="M9" s="61" t="s">
        <v>72</v>
      </c>
    </row>
    <row r="10" spans="1:19" s="40" customFormat="1" ht="128.25" x14ac:dyDescent="0.25">
      <c r="A10" s="60">
        <v>6</v>
      </c>
      <c r="B10" s="43" t="s">
        <v>93</v>
      </c>
      <c r="C10" s="44" t="s">
        <v>94</v>
      </c>
      <c r="D10" s="45" t="s">
        <v>14</v>
      </c>
      <c r="E10" s="44" t="s">
        <v>95</v>
      </c>
      <c r="F10" s="44" t="s">
        <v>96</v>
      </c>
      <c r="G10" s="46">
        <v>43686</v>
      </c>
      <c r="H10" s="46">
        <v>43838</v>
      </c>
      <c r="I10" s="47">
        <v>22500000</v>
      </c>
      <c r="J10" s="51">
        <v>5</v>
      </c>
      <c r="K10" s="47">
        <v>4500000</v>
      </c>
      <c r="L10" s="45" t="s">
        <v>97</v>
      </c>
      <c r="M10" s="61" t="s">
        <v>98</v>
      </c>
    </row>
    <row r="11" spans="1:19" s="40" customFormat="1" ht="57" x14ac:dyDescent="0.25">
      <c r="A11" s="60">
        <v>7</v>
      </c>
      <c r="B11" s="43" t="s">
        <v>122</v>
      </c>
      <c r="C11" s="44" t="s">
        <v>123</v>
      </c>
      <c r="D11" s="45" t="s">
        <v>14</v>
      </c>
      <c r="E11" s="44" t="s">
        <v>124</v>
      </c>
      <c r="F11" s="44" t="s">
        <v>125</v>
      </c>
      <c r="G11" s="46">
        <v>43718</v>
      </c>
      <c r="H11" s="46">
        <v>43839</v>
      </c>
      <c r="I11" s="47">
        <v>7200000</v>
      </c>
      <c r="J11" s="51">
        <v>4</v>
      </c>
      <c r="K11" s="47">
        <v>1800000</v>
      </c>
      <c r="L11" s="45" t="s">
        <v>126</v>
      </c>
      <c r="M11" s="61" t="s">
        <v>127</v>
      </c>
    </row>
    <row r="12" spans="1:19" s="40" customFormat="1" ht="71.25" x14ac:dyDescent="0.25">
      <c r="A12" s="60">
        <v>8</v>
      </c>
      <c r="B12" s="43" t="s">
        <v>30</v>
      </c>
      <c r="C12" s="44" t="s">
        <v>31</v>
      </c>
      <c r="D12" s="45" t="s">
        <v>14</v>
      </c>
      <c r="E12" s="44" t="s">
        <v>32</v>
      </c>
      <c r="F12" s="44" t="s">
        <v>78</v>
      </c>
      <c r="G12" s="46">
        <v>43558</v>
      </c>
      <c r="H12" s="46">
        <v>43679</v>
      </c>
      <c r="I12" s="47">
        <v>34000000</v>
      </c>
      <c r="J12" s="51">
        <v>4</v>
      </c>
      <c r="K12" s="47">
        <v>8500000</v>
      </c>
      <c r="L12" s="45" t="s">
        <v>34</v>
      </c>
      <c r="M12" s="61" t="s">
        <v>35</v>
      </c>
    </row>
    <row r="13" spans="1:19" s="40" customFormat="1" ht="71.25" x14ac:dyDescent="0.25">
      <c r="A13" s="60">
        <v>9</v>
      </c>
      <c r="B13" s="43" t="s">
        <v>42</v>
      </c>
      <c r="C13" s="44" t="s">
        <v>74</v>
      </c>
      <c r="D13" s="45" t="s">
        <v>14</v>
      </c>
      <c r="E13" s="44" t="s">
        <v>44</v>
      </c>
      <c r="F13" s="44" t="s">
        <v>45</v>
      </c>
      <c r="G13" s="46">
        <v>43532</v>
      </c>
      <c r="H13" s="46">
        <v>43838</v>
      </c>
      <c r="I13" s="47">
        <v>107000000</v>
      </c>
      <c r="J13" s="51">
        <v>10</v>
      </c>
      <c r="K13" s="47">
        <v>10700000</v>
      </c>
      <c r="L13" s="45" t="s">
        <v>46</v>
      </c>
      <c r="M13" s="61" t="s">
        <v>47</v>
      </c>
    </row>
    <row r="14" spans="1:19" s="40" customFormat="1" ht="57" x14ac:dyDescent="0.25">
      <c r="A14" s="60">
        <v>10</v>
      </c>
      <c r="B14" s="43" t="s">
        <v>86</v>
      </c>
      <c r="C14" s="44" t="s">
        <v>87</v>
      </c>
      <c r="D14" s="45" t="s">
        <v>88</v>
      </c>
      <c r="E14" s="44" t="s">
        <v>90</v>
      </c>
      <c r="F14" s="44" t="s">
        <v>91</v>
      </c>
      <c r="G14" s="46">
        <v>43649</v>
      </c>
      <c r="H14" s="46">
        <v>43801</v>
      </c>
      <c r="I14" s="47">
        <v>32500000</v>
      </c>
      <c r="J14" s="51">
        <v>5</v>
      </c>
      <c r="K14" s="47">
        <v>6500000</v>
      </c>
      <c r="L14" s="45" t="s">
        <v>92</v>
      </c>
      <c r="M14" s="61" t="s">
        <v>89</v>
      </c>
    </row>
    <row r="15" spans="1:19" s="40" customFormat="1" ht="142.5" x14ac:dyDescent="0.25">
      <c r="A15" s="60">
        <v>11</v>
      </c>
      <c r="B15" s="43" t="s">
        <v>99</v>
      </c>
      <c r="C15" s="44" t="s">
        <v>100</v>
      </c>
      <c r="D15" s="45" t="s">
        <v>101</v>
      </c>
      <c r="E15" s="44" t="s">
        <v>102</v>
      </c>
      <c r="F15" s="44" t="s">
        <v>103</v>
      </c>
      <c r="G15" s="46">
        <v>43692</v>
      </c>
      <c r="H15" s="46">
        <v>43875</v>
      </c>
      <c r="I15" s="47">
        <v>30000000</v>
      </c>
      <c r="J15" s="51">
        <v>6</v>
      </c>
      <c r="K15" s="47">
        <v>5000000</v>
      </c>
      <c r="L15" s="45" t="s">
        <v>104</v>
      </c>
      <c r="M15" s="61" t="s">
        <v>105</v>
      </c>
    </row>
    <row r="16" spans="1:19" s="42" customFormat="1" ht="14.25" x14ac:dyDescent="0.2">
      <c r="F16" s="41"/>
    </row>
    <row r="17" spans="6:6" x14ac:dyDescent="0.25">
      <c r="F17" s="10"/>
    </row>
    <row r="18" spans="6:6" x14ac:dyDescent="0.25">
      <c r="F18" s="10"/>
    </row>
    <row r="19" spans="6:6" x14ac:dyDescent="0.25">
      <c r="F19" s="10"/>
    </row>
    <row r="20" spans="6:6" x14ac:dyDescent="0.25">
      <c r="F20" s="10"/>
    </row>
    <row r="21" spans="6:6" x14ac:dyDescent="0.25">
      <c r="F21" s="10"/>
    </row>
  </sheetData>
  <mergeCells count="3">
    <mergeCell ref="A1:M1"/>
    <mergeCell ref="A2:M2"/>
    <mergeCell ref="A3:M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</vt:lpstr>
      <vt:lpstr>Febrero</vt:lpstr>
      <vt:lpstr>Abril</vt:lpstr>
      <vt:lpstr>Mayo</vt:lpstr>
      <vt:lpstr>Julio 1</vt:lpstr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Viviana Aristizabal Rodriguez</dc:creator>
  <cp:lastModifiedBy>Jose Felipe Fino Morales</cp:lastModifiedBy>
  <cp:lastPrinted>2019-04-12T13:55:12Z</cp:lastPrinted>
  <dcterms:created xsi:type="dcterms:W3CDTF">2019-01-31T19:32:02Z</dcterms:created>
  <dcterms:modified xsi:type="dcterms:W3CDTF">2020-10-14T15:16:34Z</dcterms:modified>
</cp:coreProperties>
</file>