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E:\PAGINA IMPRENTA\DOCUMENTOS PARA SUBIR\"/>
    </mc:Choice>
  </mc:AlternateContent>
  <xr:revisionPtr revIDLastSave="0" documentId="8_{2BF38BD3-83E6-47F9-8254-0E91B2EFC83A}" xr6:coauthVersionLast="36" xr6:coauthVersionMax="36" xr10:uidLastSave="{00000000-0000-0000-0000-000000000000}"/>
  <bookViews>
    <workbookView xWindow="0" yWindow="0" windowWidth="38400" windowHeight="17625" xr2:uid="{0537931E-5635-4C61-91BE-464EB4CAFCEF}"/>
  </bookViews>
  <sheets>
    <sheet name="RIESGOS CORRUPCIÓN 2023" sheetId="1" r:id="rId1"/>
    <sheet name="Zona" sheetId="4" state="hidden" r:id="rId2"/>
    <sheet name="datos" sheetId="2" state="hidden" r:id="rId3"/>
  </sheets>
  <externalReferences>
    <externalReference r:id="rId4"/>
    <externalReference r:id="rId5"/>
  </externalReferences>
  <definedNames>
    <definedName name="listado_procesos">procesos[PROCESOS]</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E7" i="1"/>
  <c r="H7" i="1" l="1"/>
  <c r="G8" i="1"/>
  <c r="E8" i="1"/>
  <c r="H8" i="1" l="1"/>
  <c r="E6" i="1"/>
  <c r="D27" i="4"/>
  <c r="D26" i="4"/>
  <c r="D25" i="4"/>
  <c r="D24" i="4"/>
  <c r="D23" i="4"/>
  <c r="D22" i="4"/>
  <c r="D21" i="4"/>
  <c r="D20" i="4"/>
  <c r="D19" i="4"/>
  <c r="D18" i="4"/>
  <c r="D17" i="4"/>
  <c r="D16" i="4"/>
  <c r="D15" i="4"/>
  <c r="D14" i="4"/>
  <c r="D13" i="4"/>
  <c r="D12" i="4"/>
  <c r="D11" i="4"/>
  <c r="D10" i="4"/>
  <c r="D9" i="4"/>
  <c r="D8" i="4"/>
  <c r="D7" i="4"/>
  <c r="D6" i="4"/>
  <c r="D5" i="4"/>
  <c r="D4" i="4"/>
  <c r="D3" i="4"/>
  <c r="G6" i="1" l="1"/>
  <c r="H6" i="1" l="1"/>
</calcChain>
</file>

<file path=xl/sharedStrings.xml><?xml version="1.0" encoding="utf-8"?>
<sst xmlns="http://schemas.openxmlformats.org/spreadsheetml/2006/main" count="154" uniqueCount="102">
  <si>
    <t>CAUSA PRINCIPAL</t>
  </si>
  <si>
    <t>PROCESOS</t>
  </si>
  <si>
    <t>Direccionamiento Estratégico</t>
  </si>
  <si>
    <t>Gestión Comercial y ventas</t>
  </si>
  <si>
    <t>Diseño y comunicaciones</t>
  </si>
  <si>
    <t>Diario Oficial y Gacetas</t>
  </si>
  <si>
    <t>Impresión gráfica</t>
  </si>
  <si>
    <t>Servicio gestión documental</t>
  </si>
  <si>
    <t>Aseguramiento de la calidad</t>
  </si>
  <si>
    <t>Gestión de Talento Humano</t>
  </si>
  <si>
    <t>Gestión financiera</t>
  </si>
  <si>
    <t>Gestion adquisiciones</t>
  </si>
  <si>
    <t>Gestión mantenimiento</t>
  </si>
  <si>
    <t>Gestión documental</t>
  </si>
  <si>
    <t>Gestión jurídica</t>
  </si>
  <si>
    <t>Gestión de las Tic</t>
  </si>
  <si>
    <t>SEM</t>
  </si>
  <si>
    <t>Control Interno</t>
  </si>
  <si>
    <t>Control Interno Disciplinario</t>
  </si>
  <si>
    <t>RIESGO CORRUPCIÓN</t>
  </si>
  <si>
    <t>Ocultar, alterar o distorsionar información relacionada con el cumplimiento de metas y objetivos estratégicos con el fin de mostrar resultados positivos o negativos de la empresa.</t>
  </si>
  <si>
    <t>Probabilidad Inherente</t>
  </si>
  <si>
    <t>Impacto Inherente</t>
  </si>
  <si>
    <t>Evaluación del riesgo</t>
  </si>
  <si>
    <t>Zona de ubicación</t>
  </si>
  <si>
    <t>DESCRIPCIÓN DEL CONTROL</t>
  </si>
  <si>
    <t>Tipo de control</t>
  </si>
  <si>
    <t>PROBABILIDAD</t>
  </si>
  <si>
    <t>Muy alta</t>
  </si>
  <si>
    <t>La actividad que conlleva el riesgo se ejecuta más de 5000 veces al año</t>
  </si>
  <si>
    <t>Alta</t>
  </si>
  <si>
    <t>Media</t>
  </si>
  <si>
    <t>La actividad que conlleva el riesgo se ejecuta de 24 a 500 veces por año</t>
  </si>
  <si>
    <t>La actividad que conlleva el riesgo se ejecuta mínimo 500 veces al año y máximo 5000 veces por año</t>
  </si>
  <si>
    <t>La actividad que conlleva el riesgo se ejecuta de 3 a 24 veces por año</t>
  </si>
  <si>
    <t>La actividad que conlleva el riesgo se ejecuta comomáximo 2 veces por año</t>
  </si>
  <si>
    <t>Baja</t>
  </si>
  <si>
    <t>Muy Baja</t>
  </si>
  <si>
    <t>Probabilidad</t>
  </si>
  <si>
    <t>Frecuencia de la actividad</t>
  </si>
  <si>
    <t>Mayor</t>
  </si>
  <si>
    <t>Catastrófico</t>
  </si>
  <si>
    <t>Afectación Económica</t>
  </si>
  <si>
    <t>Afectación reputacional</t>
  </si>
  <si>
    <t>Mayor a 500 SMLMV</t>
  </si>
  <si>
    <t>Entre 50 y 100 SMLMV</t>
  </si>
  <si>
    <t>Entre 100 y 500 SMLMV</t>
  </si>
  <si>
    <t>Descriptor</t>
  </si>
  <si>
    <t>Impacto</t>
  </si>
  <si>
    <t>El riesgo afecta la imagen de la entidad con algunos usuarios de relevancia frente al logro de los objetivos</t>
  </si>
  <si>
    <t>El riesgo afecta la imagen de la entidad con efecto publicitario sostenido a nivel de sector administrativo, nivel depratamental o municipal</t>
  </si>
  <si>
    <t>El riesgo afecta la imagen de a entidad a nivel nacional, con efecto publicitario sostenido a nivel país</t>
  </si>
  <si>
    <t>Moderado</t>
  </si>
  <si>
    <t>Moderada</t>
  </si>
  <si>
    <t>Extrema</t>
  </si>
  <si>
    <t>Index</t>
  </si>
  <si>
    <t>Zona
Mapa de calor</t>
  </si>
  <si>
    <t>Evaluación del control</t>
  </si>
  <si>
    <t xml:space="preserve">Sin documentar </t>
  </si>
  <si>
    <t>Documentado</t>
  </si>
  <si>
    <t>Preventivo</t>
  </si>
  <si>
    <t>Detectivo</t>
  </si>
  <si>
    <t>Correctivo</t>
  </si>
  <si>
    <t>Implementación</t>
  </si>
  <si>
    <t>Automático</t>
  </si>
  <si>
    <t>Manual</t>
  </si>
  <si>
    <t>Documentación</t>
  </si>
  <si>
    <t>%</t>
  </si>
  <si>
    <t>Valor</t>
  </si>
  <si>
    <t>-</t>
  </si>
  <si>
    <t>Frecuencia</t>
  </si>
  <si>
    <t>Continua</t>
  </si>
  <si>
    <t>Aleatoria</t>
  </si>
  <si>
    <t>Evidencia</t>
  </si>
  <si>
    <t>Con registro</t>
  </si>
  <si>
    <t>Sin registro</t>
  </si>
  <si>
    <t>Consecutivo control</t>
  </si>
  <si>
    <t>Fecha de Implementación</t>
  </si>
  <si>
    <t>Actividad de tratamiento</t>
  </si>
  <si>
    <t>Responsable ejecución de acción</t>
  </si>
  <si>
    <t>MAPA DE RIESGOS DE CORRUPCIÓN INC 2023</t>
  </si>
  <si>
    <t>Peso probabilidad</t>
  </si>
  <si>
    <t>Peso impacto</t>
  </si>
  <si>
    <t>El Coordinador del Grupo de Gestión documental y Activos fijos realizará una auditoria semestral a los funcionarios responsables del  archivo en cada dependencia para validar que el Inventario Documental (FUID) se encuentre actualizado. En caso de detectar que el inventario documental se encuentra desactualizado solicita por medio de memorando al funcionario responsable del archivo la actualización. La evidencia será el memorando solicitando la actualización del inventario documental y el FUID debidamente actualizado.</t>
  </si>
  <si>
    <t xml:space="preserve">Posibilida de Perdida o extravio de documentos e información de los acervos documentales, en beneficio propio o de un tercero </t>
  </si>
  <si>
    <t xml:space="preserve">Ausencia y/o Desactualización del Formato Único de Inventario Documental - FUID </t>
  </si>
  <si>
    <t xml:space="preserve">Actualizacion FUID de cada una de las dependencias </t>
  </si>
  <si>
    <t>Posibilidad de  facilitar el acceso a los recursos TIC de la empresa,  que permita la manipulación o adulteración de la información reservada, sensible o confidencial de la entidad,  en busca de un beneficio particular o de un tercero</t>
  </si>
  <si>
    <t>Ausencia de un mecanismo de control o lineamiento conforme la necesidad real de el/los usuarios.</t>
  </si>
  <si>
    <t>El analista de sistemas se debe basar en el documento que estipule los permisos otorgados al/los usuario/s, en el caso que no esten parametrizados el analista de sistemas procede hacer la actividad en base a un manual establecido.</t>
  </si>
  <si>
    <t xml:space="preserve">Realizar un Documento que permita identificar claramente la documentación y unidades a la que los usuarios puedan acceder en relación a su función (segunda entrega). </t>
  </si>
  <si>
    <t xml:space="preserve">Ausencia de criterios para la validación de la información </t>
  </si>
  <si>
    <t>Revisión de los informes generados por la OAP antes de emisión</t>
  </si>
  <si>
    <t>Revisión y ajuste del Procedimiento  DE-PR-7  Formulación y seguimiento de planes, programas , proyectos y estudios</t>
  </si>
  <si>
    <t>Jefe Oficina Asesora de Planeación</t>
  </si>
  <si>
    <t>Jefe Oficina de Sistemas e Informática</t>
  </si>
  <si>
    <t>Coordinador de Gestión Documental</t>
  </si>
  <si>
    <t>Posibilidad de entregar a terceros el procesamiento total y/o parcial de trabajos que se pueden elaborar en la INC,  en beneficio propio de funcionarios del área que incurran en la acción y/o de un tercero.</t>
  </si>
  <si>
    <t>Deficiencia en los mecanismos de control para la entrega de los trabajos con terceros.</t>
  </si>
  <si>
    <t>El supervisor de los contratos con terceros cada vez que se necesita entregar el producto, justifica el motivo de entrega y lo deja documentado en el formato.</t>
  </si>
  <si>
    <t>El funcionario designado del área para los procesos con terceros,  socializará el procedimiento de entrega y quiénes son los supervisores o responsables que harán los respectivos seguimientos.</t>
  </si>
  <si>
    <t>Subgerente de Producción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</si>
</sst>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sz val="11"/>
      <name val="Calibri"/>
      <family val="2"/>
      <scheme val="minor"/>
    </font>
    <font>
      <sz val="11"/>
      <color indexed="8"/>
      <name val="Calibri"/>
      <family val="2"/>
    </font>
    <font>
      <sz val="11"/>
      <color theme="1"/>
      <name val="Calibri"/>
      <family val="2"/>
      <scheme val="minor"/>
    </font>
    <font>
      <sz val="11"/>
      <color rgb="FF9C0006"/>
      <name val="Calibri"/>
      <family val="2"/>
      <scheme val="minor"/>
    </font>
    <font>
      <b/>
      <sz val="11"/>
      <color theme="0"/>
      <name val="Calibri"/>
      <family val="2"/>
      <scheme val="minor"/>
    </font>
    <font>
      <sz val="11"/>
      <color theme="0"/>
      <name val="Calibri"/>
      <family val="2"/>
      <scheme val="minor"/>
    </font>
    <font>
      <sz val="11"/>
      <color theme="0" tint="-4.9989318521683403E-2"/>
      <name val="Calibri"/>
      <family val="2"/>
      <scheme val="minor"/>
    </font>
    <font>
      <b/>
      <sz val="11"/>
      <name val="Calibri"/>
      <family val="2"/>
      <scheme val="minor"/>
    </font>
    <font>
      <b/>
      <sz val="20"/>
      <color rgb="FF1F8550"/>
      <name val="Arial Rounded MT Bold"/>
      <family val="2"/>
    </font>
    <font>
      <sz val="9"/>
      <color theme="1"/>
      <name val="Calibri"/>
      <family val="2"/>
      <scheme val="minor"/>
    </font>
  </fonts>
  <fills count="22">
    <fill>
      <patternFill patternType="none"/>
    </fill>
    <fill>
      <patternFill patternType="gray125"/>
    </fill>
    <fill>
      <patternFill patternType="solid">
        <fgColor rgb="FFFFC7CE"/>
      </patternFill>
    </fill>
    <fill>
      <patternFill patternType="solid">
        <fgColor theme="5"/>
      </patternFill>
    </fill>
    <fill>
      <patternFill patternType="solid">
        <fgColor theme="6"/>
      </patternFill>
    </fill>
    <fill>
      <patternFill patternType="solid">
        <fgColor theme="9"/>
      </patternFill>
    </fill>
    <fill>
      <patternFill patternType="solid">
        <fgColor rgb="FFFFFF00"/>
        <bgColor indexed="64"/>
      </patternFill>
    </fill>
    <fill>
      <patternFill patternType="solid">
        <fgColor rgb="FFC00000"/>
        <bgColor indexed="64"/>
      </patternFill>
    </fill>
    <fill>
      <patternFill patternType="solid">
        <fgColor rgb="FFEC9742"/>
        <bgColor indexed="64"/>
      </patternFill>
    </fill>
    <fill>
      <patternFill patternType="solid">
        <fgColor rgb="FF0B8319"/>
        <bgColor indexed="64"/>
      </patternFill>
    </fill>
    <fill>
      <patternFill patternType="solid">
        <fgColor rgb="FF99FF33"/>
        <bgColor indexed="64"/>
      </patternFill>
    </fill>
    <fill>
      <patternFill patternType="solid">
        <fgColor rgb="FFFFC000"/>
        <bgColor indexed="64"/>
      </patternFill>
    </fill>
    <fill>
      <patternFill patternType="solid">
        <fgColor rgb="FF0070C0"/>
        <bgColor indexed="64"/>
      </patternFill>
    </fill>
    <fill>
      <patternFill patternType="solid">
        <fgColor rgb="FF66FF66"/>
        <bgColor indexed="64"/>
      </patternFill>
    </fill>
    <fill>
      <patternFill patternType="solid">
        <fgColor rgb="FFFF0000"/>
        <bgColor indexed="64"/>
      </patternFill>
    </fill>
    <fill>
      <patternFill patternType="solid">
        <fgColor rgb="FF00B0F0"/>
        <bgColor indexed="64"/>
      </patternFill>
    </fill>
    <fill>
      <patternFill patternType="solid">
        <fgColor rgb="FFFF1934"/>
        <bgColor indexed="64"/>
      </patternFill>
    </fill>
    <fill>
      <patternFill patternType="solid">
        <fgColor theme="2" tint="-0.499984740745262"/>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4" tint="0.79998168889431442"/>
        <bgColor theme="4" tint="0.79998168889431442"/>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64"/>
      </left>
      <right/>
      <top style="thin">
        <color indexed="64"/>
      </top>
      <bottom style="thin">
        <color theme="0" tint="-0.24994659260841701"/>
      </bottom>
      <diagonal/>
    </border>
    <border>
      <left style="medium">
        <color indexed="64"/>
      </left>
      <right style="thin">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indexed="64"/>
      </bottom>
      <diagonal/>
    </border>
    <border>
      <left style="medium">
        <color indexed="64"/>
      </left>
      <right style="thin">
        <color indexed="64"/>
      </right>
      <top style="thin">
        <color theme="0" tint="-0.24994659260841701"/>
      </top>
      <bottom/>
      <diagonal/>
    </border>
    <border>
      <left style="thin">
        <color indexed="64"/>
      </left>
      <right/>
      <top style="thin">
        <color theme="0" tint="-0.24994659260841701"/>
      </top>
      <bottom/>
      <diagonal/>
    </border>
    <border>
      <left style="thin">
        <color indexed="64"/>
      </left>
      <right style="medium">
        <color indexed="64"/>
      </right>
      <top style="thin">
        <color theme="0" tint="-0.24994659260841701"/>
      </top>
      <bottom/>
      <diagonal/>
    </border>
    <border>
      <left style="thin">
        <color indexed="64"/>
      </left>
      <right style="medium">
        <color indexed="64"/>
      </right>
      <top style="thin">
        <color indexed="64"/>
      </top>
      <bottom style="thin">
        <color theme="0" tint="-0.24994659260841701"/>
      </bottom>
      <diagonal/>
    </border>
    <border>
      <left style="thin">
        <color indexed="64"/>
      </left>
      <right style="medium">
        <color indexed="64"/>
      </right>
      <top style="thin">
        <color theme="0" tint="-0.24994659260841701"/>
      </top>
      <bottom style="thin">
        <color indexed="64"/>
      </bottom>
      <diagonal/>
    </border>
    <border>
      <left style="thin">
        <color indexed="64"/>
      </left>
      <right/>
      <top style="thin">
        <color theme="0" tint="-0.24994659260841701"/>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7">
    <xf numFmtId="0" fontId="0" fillId="0" borderId="0"/>
    <xf numFmtId="0" fontId="3" fillId="0" borderId="0"/>
    <xf numFmtId="9" fontId="4" fillId="0" borderId="0" applyFont="0" applyFill="0" applyBorder="0" applyAlignment="0" applyProtection="0"/>
    <xf numFmtId="0" fontId="5"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cellStyleXfs>
  <cellXfs count="77">
    <xf numFmtId="0" fontId="0" fillId="0" borderId="0" xfId="0"/>
    <xf numFmtId="0" fontId="2" fillId="0" borderId="0" xfId="0" applyFont="1"/>
    <xf numFmtId="0" fontId="2" fillId="0" borderId="0" xfId="0" applyFont="1" applyAlignment="1">
      <alignment vertical="center" wrapText="1"/>
    </xf>
    <xf numFmtId="0" fontId="0" fillId="0" borderId="0" xfId="0" applyAlignment="1">
      <alignment horizontal="center" vertical="center" wrapText="1"/>
    </xf>
    <xf numFmtId="0" fontId="0" fillId="0" borderId="1" xfId="0" applyBorder="1"/>
    <xf numFmtId="9" fontId="0" fillId="0" borderId="1" xfId="2" applyFont="1" applyBorder="1"/>
    <xf numFmtId="0" fontId="1" fillId="0" borderId="1" xfId="0" applyFont="1" applyBorder="1" applyAlignment="1">
      <alignment horizontal="center" vertical="center"/>
    </xf>
    <xf numFmtId="0" fontId="0" fillId="0" borderId="0" xfId="0" applyAlignment="1">
      <alignment wrapText="1"/>
    </xf>
    <xf numFmtId="0" fontId="0" fillId="0" borderId="0" xfId="0" applyAlignment="1">
      <alignment vertical="center"/>
    </xf>
    <xf numFmtId="9" fontId="0" fillId="0" borderId="0" xfId="2"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6" fillId="7" borderId="1" xfId="0" applyFont="1" applyFill="1" applyBorder="1"/>
    <xf numFmtId="0" fontId="7" fillId="8" borderId="1" xfId="0" applyFont="1" applyFill="1" applyBorder="1"/>
    <xf numFmtId="0" fontId="0" fillId="6" borderId="1" xfId="0" applyFill="1" applyBorder="1"/>
    <xf numFmtId="0" fontId="0" fillId="9" borderId="1" xfId="0" applyFill="1" applyBorder="1"/>
    <xf numFmtId="0" fontId="0" fillId="10" borderId="1" xfId="0" applyFill="1" applyBorder="1"/>
    <xf numFmtId="0" fontId="7" fillId="3" borderId="0" xfId="4" applyAlignment="1">
      <alignment horizontal="center" vertical="center" wrapText="1"/>
    </xf>
    <xf numFmtId="9" fontId="0" fillId="0" borderId="2" xfId="2" applyFont="1" applyBorder="1" applyAlignment="1">
      <alignment horizontal="center" vertical="center"/>
    </xf>
    <xf numFmtId="9" fontId="0" fillId="0" borderId="3" xfId="2" applyFont="1" applyBorder="1" applyAlignment="1">
      <alignment horizontal="center" vertical="center"/>
    </xf>
    <xf numFmtId="164" fontId="0" fillId="0" borderId="2" xfId="0" applyNumberFormat="1" applyBorder="1" applyAlignment="1">
      <alignment horizontal="center" vertical="center"/>
    </xf>
    <xf numFmtId="0" fontId="9" fillId="13" borderId="4" xfId="0" applyFont="1" applyFill="1" applyBorder="1" applyAlignment="1">
      <alignment horizontal="center" vertical="center"/>
    </xf>
    <xf numFmtId="9" fontId="0" fillId="15" borderId="2" xfId="2" applyFont="1" applyFill="1" applyBorder="1" applyAlignment="1">
      <alignment horizontal="center" vertical="center"/>
    </xf>
    <xf numFmtId="9" fontId="0" fillId="15" borderId="3" xfId="2" applyFont="1" applyFill="1" applyBorder="1" applyAlignment="1">
      <alignment horizontal="center" vertical="center"/>
    </xf>
    <xf numFmtId="164" fontId="0" fillId="15" borderId="2" xfId="0" applyNumberFormat="1" applyFill="1" applyBorder="1" applyAlignment="1">
      <alignment horizontal="center" vertical="center"/>
    </xf>
    <xf numFmtId="0" fontId="9" fillId="6" borderId="4" xfId="0" applyFont="1" applyFill="1" applyBorder="1" applyAlignment="1">
      <alignment horizontal="center" vertical="center"/>
    </xf>
    <xf numFmtId="0" fontId="9" fillId="11" borderId="4" xfId="0" applyFont="1" applyFill="1" applyBorder="1" applyAlignment="1">
      <alignment horizontal="center" vertical="center"/>
    </xf>
    <xf numFmtId="9" fontId="0" fillId="15" borderId="5" xfId="2" applyFont="1" applyFill="1" applyBorder="1" applyAlignment="1">
      <alignment horizontal="center" vertical="center"/>
    </xf>
    <xf numFmtId="9" fontId="0" fillId="15" borderId="6" xfId="2" applyFont="1" applyFill="1" applyBorder="1" applyAlignment="1">
      <alignment horizontal="center" vertical="center"/>
    </xf>
    <xf numFmtId="164" fontId="0" fillId="15" borderId="5" xfId="0" applyNumberFormat="1" applyFill="1" applyBorder="1" applyAlignment="1">
      <alignment horizontal="center" vertical="center"/>
    </xf>
    <xf numFmtId="0" fontId="6" fillId="14" borderId="7" xfId="0" applyFont="1" applyFill="1" applyBorder="1" applyAlignment="1">
      <alignment horizontal="center" vertical="center"/>
    </xf>
    <xf numFmtId="0" fontId="6" fillId="12" borderId="8"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6" fillId="12" borderId="10" xfId="0" applyFont="1" applyFill="1" applyBorder="1" applyAlignment="1">
      <alignment horizontal="center" vertical="center" wrapText="1"/>
    </xf>
    <xf numFmtId="9" fontId="0" fillId="0" borderId="11" xfId="2" applyFont="1" applyBorder="1" applyAlignment="1">
      <alignment horizontal="center" vertical="center"/>
    </xf>
    <xf numFmtId="9" fontId="0" fillId="0" borderId="12" xfId="2" applyFont="1" applyBorder="1" applyAlignment="1">
      <alignment horizontal="center" vertical="center"/>
    </xf>
    <xf numFmtId="164" fontId="0" fillId="0" borderId="11" xfId="0" applyNumberFormat="1" applyBorder="1" applyAlignment="1">
      <alignment horizontal="center" vertical="center"/>
    </xf>
    <xf numFmtId="0" fontId="9" fillId="13" borderId="13" xfId="0" applyFont="1" applyFill="1" applyBorder="1" applyAlignment="1">
      <alignment horizontal="center" vertical="center"/>
    </xf>
    <xf numFmtId="9" fontId="0" fillId="0" borderId="14" xfId="2" applyFont="1" applyBorder="1" applyAlignment="1">
      <alignment horizontal="center" vertical="center"/>
    </xf>
    <xf numFmtId="164" fontId="0" fillId="0" borderId="15" xfId="0" applyNumberFormat="1" applyBorder="1" applyAlignment="1">
      <alignment horizontal="center" vertical="center"/>
    </xf>
    <xf numFmtId="164" fontId="0" fillId="15" borderId="16" xfId="0" applyNumberFormat="1" applyFill="1" applyBorder="1" applyAlignment="1">
      <alignment horizontal="center" vertical="center"/>
    </xf>
    <xf numFmtId="9" fontId="0" fillId="15" borderId="17" xfId="2" applyFont="1" applyFill="1" applyBorder="1" applyAlignment="1">
      <alignment horizontal="center" vertical="center"/>
    </xf>
    <xf numFmtId="9" fontId="0" fillId="15" borderId="18" xfId="2" applyFont="1" applyFill="1" applyBorder="1" applyAlignment="1">
      <alignment horizontal="center" vertical="center"/>
    </xf>
    <xf numFmtId="164" fontId="0" fillId="15" borderId="17" xfId="0" applyNumberFormat="1" applyFill="1" applyBorder="1" applyAlignment="1">
      <alignment horizontal="center" vertical="center"/>
    </xf>
    <xf numFmtId="0" fontId="6" fillId="14" borderId="19" xfId="0" applyFont="1" applyFill="1" applyBorder="1" applyAlignment="1">
      <alignment horizontal="center" vertical="center"/>
    </xf>
    <xf numFmtId="0" fontId="9" fillId="6" borderId="13" xfId="0" applyFont="1" applyFill="1" applyBorder="1" applyAlignment="1">
      <alignment horizontal="center" vertical="center"/>
    </xf>
    <xf numFmtId="9" fontId="0" fillId="0" borderId="15" xfId="2" applyFont="1" applyBorder="1" applyAlignment="1">
      <alignment horizontal="center" vertical="center"/>
    </xf>
    <xf numFmtId="0" fontId="9" fillId="13" borderId="20" xfId="0" applyFont="1" applyFill="1" applyBorder="1" applyAlignment="1">
      <alignment horizontal="center" vertical="center"/>
    </xf>
    <xf numFmtId="9" fontId="0" fillId="15" borderId="16" xfId="2" applyFont="1" applyFill="1" applyBorder="1" applyAlignment="1">
      <alignment horizontal="center" vertical="center"/>
    </xf>
    <xf numFmtId="0" fontId="6" fillId="14" borderId="21" xfId="0" applyFont="1" applyFill="1" applyBorder="1" applyAlignment="1">
      <alignment horizontal="center" vertical="center"/>
    </xf>
    <xf numFmtId="0" fontId="9" fillId="11" borderId="20" xfId="0" applyFont="1" applyFill="1" applyBorder="1" applyAlignment="1">
      <alignment horizontal="center" vertical="center"/>
    </xf>
    <xf numFmtId="9" fontId="0" fillId="15" borderId="22" xfId="2" applyFont="1" applyFill="1" applyBorder="1" applyAlignment="1">
      <alignment horizontal="center" vertical="center"/>
    </xf>
    <xf numFmtId="0" fontId="0" fillId="0" borderId="0" xfId="0" applyAlignment="1">
      <alignment horizontal="justify" vertical="center" wrapText="1"/>
    </xf>
    <xf numFmtId="9" fontId="4" fillId="0" borderId="0" xfId="2" applyFont="1" applyAlignment="1">
      <alignment horizontal="center" vertical="center" wrapText="1"/>
    </xf>
    <xf numFmtId="0" fontId="1" fillId="0" borderId="0" xfId="0" applyFont="1" applyFill="1" applyBorder="1" applyAlignment="1">
      <alignment horizontal="center" vertical="center" wrapText="1"/>
    </xf>
    <xf numFmtId="9" fontId="0" fillId="0" borderId="0" xfId="2" applyFont="1" applyAlignment="1">
      <alignment wrapText="1"/>
    </xf>
    <xf numFmtId="0" fontId="1" fillId="0" borderId="1" xfId="0" applyFont="1" applyFill="1" applyBorder="1" applyAlignment="1">
      <alignment horizontal="center" vertical="center" wrapText="1"/>
    </xf>
    <xf numFmtId="0" fontId="0" fillId="0" borderId="1" xfId="0" applyBorder="1" applyAlignment="1">
      <alignment wrapText="1"/>
    </xf>
    <xf numFmtId="9" fontId="0" fillId="0" borderId="1" xfId="2" applyFont="1" applyBorder="1" applyAlignment="1">
      <alignment wrapText="1"/>
    </xf>
    <xf numFmtId="0" fontId="7" fillId="5" borderId="0" xfId="6" applyAlignment="1">
      <alignment horizontal="center" vertical="center" wrapText="1"/>
    </xf>
    <xf numFmtId="0" fontId="8" fillId="16" borderId="0" xfId="3" applyFont="1" applyFill="1" applyAlignment="1">
      <alignment horizontal="center" vertical="center" wrapText="1"/>
    </xf>
    <xf numFmtId="0" fontId="7" fillId="17" borderId="0" xfId="5" applyFill="1" applyAlignment="1">
      <alignment horizontal="center" vertical="center" wrapText="1"/>
    </xf>
    <xf numFmtId="0" fontId="0" fillId="18" borderId="0" xfId="0" applyFill="1" applyAlignment="1">
      <alignment horizontal="center" vertical="center" wrapText="1"/>
    </xf>
    <xf numFmtId="0" fontId="0" fillId="19" borderId="0" xfId="0" applyFill="1" applyAlignment="1">
      <alignment horizontal="center" vertical="center" wrapText="1"/>
    </xf>
    <xf numFmtId="15" fontId="0" fillId="0" borderId="0" xfId="0" applyNumberFormat="1" applyAlignment="1">
      <alignment vertical="center"/>
    </xf>
    <xf numFmtId="9" fontId="0" fillId="0" borderId="0" xfId="0" applyNumberFormat="1" applyAlignment="1">
      <alignment horizontal="center" vertical="center" wrapText="1"/>
    </xf>
    <xf numFmtId="9" fontId="11" fillId="0" borderId="0" xfId="2" applyFont="1" applyAlignment="1">
      <alignment horizontal="center" vertical="center" wrapText="1"/>
    </xf>
    <xf numFmtId="0" fontId="0" fillId="0" borderId="0" xfId="0" applyNumberFormat="1" applyAlignment="1">
      <alignment horizontal="center" vertical="center"/>
    </xf>
    <xf numFmtId="9" fontId="0" fillId="0" borderId="0" xfId="0" applyNumberFormat="1" applyAlignment="1">
      <alignment vertical="center"/>
    </xf>
    <xf numFmtId="0" fontId="0" fillId="21" borderId="23" xfId="0" applyFont="1" applyFill="1" applyBorder="1" applyAlignment="1">
      <alignment vertical="center" wrapText="1"/>
    </xf>
    <xf numFmtId="0" fontId="0" fillId="21" borderId="24" xfId="0" applyFont="1" applyFill="1" applyBorder="1" applyAlignment="1">
      <alignment horizontal="justify" vertical="center" wrapText="1"/>
    </xf>
    <xf numFmtId="9" fontId="0" fillId="21" borderId="24" xfId="2" applyNumberFormat="1" applyFont="1" applyFill="1" applyBorder="1" applyAlignment="1">
      <alignment horizontal="center" vertical="center" wrapText="1"/>
    </xf>
    <xf numFmtId="0" fontId="0" fillId="21" borderId="24" xfId="0" applyFont="1" applyFill="1" applyBorder="1" applyAlignment="1">
      <alignment horizontal="center" vertical="center"/>
    </xf>
    <xf numFmtId="9" fontId="0" fillId="21" borderId="24" xfId="0" applyNumberFormat="1" applyFont="1" applyFill="1" applyBorder="1" applyAlignment="1">
      <alignment vertical="center"/>
    </xf>
    <xf numFmtId="15" fontId="0" fillId="21" borderId="25" xfId="0" applyNumberFormat="1" applyFont="1" applyFill="1" applyBorder="1" applyAlignment="1">
      <alignment vertical="center"/>
    </xf>
    <xf numFmtId="0" fontId="0" fillId="0" borderId="0" xfId="0" applyAlignment="1">
      <alignment horizontal="center" wrapText="1"/>
    </xf>
    <xf numFmtId="0" fontId="10" fillId="20" borderId="0" xfId="0" applyFont="1" applyFill="1" applyAlignment="1">
      <alignment horizontal="left" vertical="center" wrapText="1"/>
    </xf>
  </cellXfs>
  <cellStyles count="7">
    <cellStyle name="Énfasis2" xfId="4" builtinId="33"/>
    <cellStyle name="Énfasis3" xfId="5" builtinId="37"/>
    <cellStyle name="Énfasis6" xfId="6" builtinId="49"/>
    <cellStyle name="Excel Built-in Excel Built-in Excel Built-in Excel Built-in Excel Built-in Normal 3" xfId="1" xr:uid="{2252BD74-AF18-40C9-9035-3B38E8011789}"/>
    <cellStyle name="Incorrecto" xfId="3" builtinId="27"/>
    <cellStyle name="Normal" xfId="0" builtinId="0"/>
    <cellStyle name="Porcentaje" xfId="2" builtinId="5"/>
  </cellStyles>
  <dxfs count="50">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dxf>
    <dxf>
      <numFmt numFmtId="20" formatCode="d\-mmm\-yy"/>
      <alignment vertical="center" textRotation="0" indent="0" justifyLastLine="0" shrinkToFit="0" readingOrder="0"/>
    </dxf>
    <dxf>
      <alignment horizontal="justify" vertical="center" textRotation="0" wrapText="1" indent="0" justifyLastLine="0" shrinkToFit="0" readingOrder="0"/>
    </dxf>
    <dxf>
      <alignment horizontal="justify" vertical="center" textRotation="0" wrapText="1" indent="0" justifyLastLine="0" shrinkToFit="0" readingOrder="0"/>
    </dxf>
    <dxf>
      <numFmt numFmtId="13" formatCode="0%"/>
      <alignment vertical="center" textRotation="0" indent="0" justifyLastLine="0" shrinkToFit="0" readingOrder="0"/>
    </dxf>
    <dxf>
      <alignment horizontal="justify"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justify" vertical="center" textRotation="0" wrapText="1" indent="0" justifyLastLine="0" shrinkToFit="0" readingOrder="0"/>
    </dxf>
    <dxf>
      <numFmt numFmtId="0" formatCode="General"/>
      <alignment horizontal="center" vertical="center" textRotation="0"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alignment horizontal="center" vertical="center" textRotation="0" wrapText="0" indent="0" justifyLastLine="0" shrinkToFit="0" readingOrder="0"/>
    </dxf>
    <dxf>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justify" vertical="center" textRotation="0" wrapText="1" indent="0" justifyLastLine="0" shrinkToFit="0" readingOrder="0"/>
    </dxf>
    <dxf>
      <alignment vertical="center" textRotation="0" wrapText="1" indent="0" justifyLastLine="0" shrinkToFit="0" readingOrder="0"/>
    </dxf>
    <dxf>
      <alignment vertical="center" textRotation="0" indent="0" justifyLastLine="0" shrinkToFit="0" readingOrder="0"/>
    </dxf>
    <dxf>
      <alignment horizontal="center" vertical="center" textRotation="0" wrapText="1" indent="0" justifyLastLine="0" shrinkToFit="0" readingOrder="0"/>
    </dxf>
    <dxf>
      <fill>
        <patternFill>
          <bgColor rgb="FFFFFF00"/>
        </patternFill>
      </fill>
    </dxf>
    <dxf>
      <fill>
        <patternFill>
          <bgColor rgb="FFFFC000"/>
        </patternFill>
      </fill>
    </dxf>
    <dxf>
      <font>
        <color theme="0" tint="-4.9989318521683403E-2"/>
      </font>
      <fill>
        <patternFill>
          <bgColor rgb="FFC00000"/>
        </patternFill>
      </fill>
    </dxf>
    <dxf>
      <font>
        <color theme="0"/>
      </font>
      <fill>
        <patternFill>
          <bgColor rgb="FFC00000"/>
        </patternFill>
      </fill>
    </dxf>
    <dxf>
      <fill>
        <patternFill>
          <bgColor theme="7" tint="0.39994506668294322"/>
        </patternFill>
      </fill>
    </dxf>
    <dxf>
      <fill>
        <patternFill>
          <bgColor rgb="FFFFFF00"/>
        </patternFill>
      </fill>
    </dxf>
    <dxf>
      <font>
        <color theme="0"/>
      </font>
      <fill>
        <patternFill>
          <bgColor rgb="FF0B8319"/>
        </patternFill>
      </fill>
    </dxf>
    <dxf>
      <fill>
        <patternFill>
          <bgColor rgb="FF99FF33"/>
        </patternFill>
      </fill>
    </dxf>
    <dxf>
      <fill>
        <patternFill>
          <bgColor rgb="FFFFFF00"/>
        </patternFill>
      </fill>
    </dxf>
    <dxf>
      <font>
        <color theme="0"/>
      </font>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tint="-4.9989318521683403E-2"/>
      </font>
      <fill>
        <patternFill>
          <bgColor rgb="FFC00000"/>
        </patternFill>
      </fill>
    </dxf>
    <dxf>
      <font>
        <color theme="0"/>
      </font>
      <fill>
        <patternFill>
          <bgColor rgb="FFC00000"/>
        </patternFill>
      </fill>
    </dxf>
    <dxf>
      <fill>
        <patternFill>
          <bgColor theme="7" tint="0.39994506668294322"/>
        </patternFill>
      </fill>
    </dxf>
    <dxf>
      <fill>
        <patternFill>
          <bgColor rgb="FFFFFF00"/>
        </patternFill>
      </fill>
    </dxf>
    <dxf>
      <font>
        <color theme="0"/>
      </font>
      <fill>
        <patternFill>
          <bgColor rgb="FF0B8319"/>
        </patternFill>
      </fill>
    </dxf>
    <dxf>
      <fill>
        <patternFill>
          <bgColor rgb="FF99FF33"/>
        </patternFill>
      </fill>
    </dxf>
    <dxf>
      <fill>
        <patternFill>
          <bgColor rgb="FFFFFF00"/>
        </patternFill>
      </fill>
    </dxf>
    <dxf>
      <font>
        <color theme="0"/>
      </font>
      <fill>
        <patternFill>
          <bgColor rgb="FFFFC000"/>
        </patternFill>
      </fill>
    </dxf>
    <dxf>
      <font>
        <color theme="0"/>
      </font>
      <fill>
        <patternFill>
          <bgColor rgb="FFC00000"/>
        </patternFill>
      </fill>
    </dxf>
    <dxf>
      <fill>
        <patternFill>
          <bgColor rgb="FFFFFF00"/>
        </patternFill>
      </fill>
    </dxf>
    <dxf>
      <fill>
        <patternFill>
          <bgColor rgb="FFFFC000"/>
        </patternFill>
      </fill>
    </dxf>
    <dxf>
      <font>
        <color theme="0" tint="-4.9989318521683403E-2"/>
      </font>
      <fill>
        <patternFill>
          <bgColor rgb="FFC00000"/>
        </patternFill>
      </fill>
    </dxf>
    <dxf>
      <font>
        <color theme="0"/>
      </font>
      <fill>
        <patternFill>
          <bgColor rgb="FFC00000"/>
        </patternFill>
      </fill>
    </dxf>
    <dxf>
      <fill>
        <patternFill>
          <bgColor theme="7" tint="0.39994506668294322"/>
        </patternFill>
      </fill>
    </dxf>
    <dxf>
      <fill>
        <patternFill>
          <bgColor rgb="FFFFFF00"/>
        </patternFill>
      </fill>
    </dxf>
    <dxf>
      <font>
        <color theme="0"/>
      </font>
      <fill>
        <patternFill>
          <bgColor rgb="FF0B8319"/>
        </patternFill>
      </fill>
    </dxf>
    <dxf>
      <fill>
        <patternFill>
          <bgColor rgb="FF99FF33"/>
        </patternFill>
      </fill>
    </dxf>
  </dxfs>
  <tableStyles count="0" defaultTableStyle="TableStyleMedium2" defaultPivotStyle="PivotStyleLight16"/>
  <colors>
    <mruColors>
      <color rgb="FF1F8550"/>
      <color rgb="FF21832A"/>
      <color rgb="FFFF1934"/>
      <color rgb="FF99FF33"/>
      <color rgb="FF0B8319"/>
      <color rgb="FFEC97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276225</xdr:colOff>
      <xdr:row>3</xdr:row>
      <xdr:rowOff>38100</xdr:rowOff>
    </xdr:from>
    <xdr:to>
      <xdr:col>3</xdr:col>
      <xdr:colOff>495300</xdr:colOff>
      <xdr:row>3</xdr:row>
      <xdr:rowOff>146100</xdr:rowOff>
    </xdr:to>
    <xdr:sp macro="" textlink="">
      <xdr:nvSpPr>
        <xdr:cNvPr id="5" name="Flecha: hacia arriba 4">
          <a:extLst>
            <a:ext uri="{FF2B5EF4-FFF2-40B4-BE49-F238E27FC236}">
              <a16:creationId xmlns:a16="http://schemas.microsoft.com/office/drawing/2014/main" id="{A293C7AE-A515-4095-92C1-7A678B7643B1}"/>
            </a:ext>
          </a:extLst>
        </xdr:cNvPr>
        <xdr:cNvSpPr/>
      </xdr:nvSpPr>
      <xdr:spPr>
        <a:xfrm>
          <a:off x="5314950" y="1866900"/>
          <a:ext cx="219075" cy="108000"/>
        </a:xfrm>
        <a:prstGeom prs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304800</xdr:colOff>
      <xdr:row>3</xdr:row>
      <xdr:rowOff>38100</xdr:rowOff>
    </xdr:from>
    <xdr:to>
      <xdr:col>6</xdr:col>
      <xdr:colOff>523875</xdr:colOff>
      <xdr:row>3</xdr:row>
      <xdr:rowOff>146100</xdr:rowOff>
    </xdr:to>
    <xdr:sp macro="" textlink="">
      <xdr:nvSpPr>
        <xdr:cNvPr id="6" name="Flecha: hacia arriba 5">
          <a:extLst>
            <a:ext uri="{FF2B5EF4-FFF2-40B4-BE49-F238E27FC236}">
              <a16:creationId xmlns:a16="http://schemas.microsoft.com/office/drawing/2014/main" id="{B366F323-92AE-4A54-8658-F309AD0871C3}"/>
            </a:ext>
          </a:extLst>
        </xdr:cNvPr>
        <xdr:cNvSpPr/>
      </xdr:nvSpPr>
      <xdr:spPr>
        <a:xfrm>
          <a:off x="7810500" y="1866900"/>
          <a:ext cx="219075" cy="108000"/>
        </a:xfrm>
        <a:prstGeom prs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6</xdr:col>
      <xdr:colOff>17146</xdr:colOff>
      <xdr:row>0</xdr:row>
      <xdr:rowOff>66675</xdr:rowOff>
    </xdr:from>
    <xdr:to>
      <xdr:col>8</xdr:col>
      <xdr:colOff>2303145</xdr:colOff>
      <xdr:row>3</xdr:row>
      <xdr:rowOff>26451</xdr:rowOff>
    </xdr:to>
    <xdr:pic>
      <xdr:nvPicPr>
        <xdr:cNvPr id="7" name="Imagen 6">
          <a:extLst>
            <a:ext uri="{FF2B5EF4-FFF2-40B4-BE49-F238E27FC236}">
              <a16:creationId xmlns:a16="http://schemas.microsoft.com/office/drawing/2014/main" id="{24D7D854-ECEE-4F47-887B-7AE5486940F4}"/>
            </a:ext>
          </a:extLst>
        </xdr:cNvPr>
        <xdr:cNvPicPr>
          <a:picLocks noChangeAspect="1"/>
        </xdr:cNvPicPr>
      </xdr:nvPicPr>
      <xdr:blipFill>
        <a:blip xmlns:r="http://schemas.openxmlformats.org/officeDocument/2006/relationships" r:embed="rId1"/>
        <a:stretch>
          <a:fillRect/>
        </a:stretch>
      </xdr:blipFill>
      <xdr:spPr>
        <a:xfrm>
          <a:off x="7736206" y="66675"/>
          <a:ext cx="4732019" cy="1780956"/>
        </a:xfrm>
        <a:prstGeom prst="rect">
          <a:avLst/>
        </a:prstGeom>
      </xdr:spPr>
    </xdr:pic>
    <xdr:clientData/>
  </xdr:twoCellAnchor>
  <xdr:twoCellAnchor editAs="oneCell">
    <xdr:from>
      <xdr:col>2</xdr:col>
      <xdr:colOff>1698871</xdr:colOff>
      <xdr:row>0</xdr:row>
      <xdr:rowOff>66675</xdr:rowOff>
    </xdr:from>
    <xdr:to>
      <xdr:col>5</xdr:col>
      <xdr:colOff>495300</xdr:colOff>
      <xdr:row>3</xdr:row>
      <xdr:rowOff>19050</xdr:rowOff>
    </xdr:to>
    <xdr:pic>
      <xdr:nvPicPr>
        <xdr:cNvPr id="8" name="Imagen 7">
          <a:extLst>
            <a:ext uri="{FF2B5EF4-FFF2-40B4-BE49-F238E27FC236}">
              <a16:creationId xmlns:a16="http://schemas.microsoft.com/office/drawing/2014/main" id="{539EAE67-B7FA-423B-B4F5-30D419527665}"/>
            </a:ext>
          </a:extLst>
        </xdr:cNvPr>
        <xdr:cNvPicPr>
          <a:picLocks noChangeAspect="1"/>
        </xdr:cNvPicPr>
      </xdr:nvPicPr>
      <xdr:blipFill>
        <a:blip xmlns:r="http://schemas.openxmlformats.org/officeDocument/2006/relationships" r:embed="rId2"/>
        <a:stretch>
          <a:fillRect/>
        </a:stretch>
      </xdr:blipFill>
      <xdr:spPr>
        <a:xfrm>
          <a:off x="3575296" y="66675"/>
          <a:ext cx="3635129" cy="1781175"/>
        </a:xfrm>
        <a:prstGeom prst="rect">
          <a:avLst/>
        </a:prstGeom>
      </xdr:spPr>
    </xdr:pic>
    <xdr:clientData/>
  </xdr:twoCellAnchor>
  <xdr:twoCellAnchor editAs="oneCell">
    <xdr:from>
      <xdr:col>8</xdr:col>
      <xdr:colOff>2409826</xdr:colOff>
      <xdr:row>0</xdr:row>
      <xdr:rowOff>133350</xdr:rowOff>
    </xdr:from>
    <xdr:to>
      <xdr:col>10</xdr:col>
      <xdr:colOff>457201</xdr:colOff>
      <xdr:row>2</xdr:row>
      <xdr:rowOff>190499</xdr:rowOff>
    </xdr:to>
    <xdr:pic>
      <xdr:nvPicPr>
        <xdr:cNvPr id="11" name="Imagen 10">
          <a:extLst>
            <a:ext uri="{FF2B5EF4-FFF2-40B4-BE49-F238E27FC236}">
              <a16:creationId xmlns:a16="http://schemas.microsoft.com/office/drawing/2014/main" id="{28FC82E5-14D5-4347-BAA7-3D2EE3B1DC71}"/>
            </a:ext>
          </a:extLst>
        </xdr:cNvPr>
        <xdr:cNvPicPr>
          <a:picLocks noChangeAspect="1"/>
        </xdr:cNvPicPr>
      </xdr:nvPicPr>
      <xdr:blipFill>
        <a:blip xmlns:r="http://schemas.openxmlformats.org/officeDocument/2006/relationships" r:embed="rId3"/>
        <a:stretch>
          <a:fillRect/>
        </a:stretch>
      </xdr:blipFill>
      <xdr:spPr>
        <a:xfrm>
          <a:off x="12296776" y="133350"/>
          <a:ext cx="2324100" cy="1695449"/>
        </a:xfrm>
        <a:prstGeom prst="rect">
          <a:avLst/>
        </a:prstGeom>
        <a:ln>
          <a:solidFill>
            <a:schemeClr val="accent6">
              <a:lumMod val="75000"/>
            </a:schemeClr>
          </a:solidFill>
        </a:ln>
      </xdr:spPr>
    </xdr:pic>
    <xdr:clientData/>
  </xdr:twoCellAnchor>
  <xdr:twoCellAnchor>
    <xdr:from>
      <xdr:col>9</xdr:col>
      <xdr:colOff>342900</xdr:colOff>
      <xdr:row>3</xdr:row>
      <xdr:rowOff>0</xdr:rowOff>
    </xdr:from>
    <xdr:to>
      <xdr:col>9</xdr:col>
      <xdr:colOff>561975</xdr:colOff>
      <xdr:row>3</xdr:row>
      <xdr:rowOff>108000</xdr:rowOff>
    </xdr:to>
    <xdr:sp macro="" textlink="">
      <xdr:nvSpPr>
        <xdr:cNvPr id="12" name="Flecha: hacia arriba 11">
          <a:extLst>
            <a:ext uri="{FF2B5EF4-FFF2-40B4-BE49-F238E27FC236}">
              <a16:creationId xmlns:a16="http://schemas.microsoft.com/office/drawing/2014/main" id="{E5D6E023-A6EB-4C32-ABCF-D63CBFF53710}"/>
            </a:ext>
          </a:extLst>
        </xdr:cNvPr>
        <xdr:cNvSpPr/>
      </xdr:nvSpPr>
      <xdr:spPr>
        <a:xfrm>
          <a:off x="12944475" y="1828800"/>
          <a:ext cx="219075" cy="108000"/>
        </a:xfrm>
        <a:prstGeom prs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10</xdr:col>
      <xdr:colOff>772463</xdr:colOff>
      <xdr:row>1</xdr:row>
      <xdr:rowOff>123825</xdr:rowOff>
    </xdr:from>
    <xdr:to>
      <xdr:col>13</xdr:col>
      <xdr:colOff>464820</xdr:colOff>
      <xdr:row>2</xdr:row>
      <xdr:rowOff>85968</xdr:rowOff>
    </xdr:to>
    <xdr:pic>
      <xdr:nvPicPr>
        <xdr:cNvPr id="13" name="Imagen 12">
          <a:extLst>
            <a:ext uri="{FF2B5EF4-FFF2-40B4-BE49-F238E27FC236}">
              <a16:creationId xmlns:a16="http://schemas.microsoft.com/office/drawing/2014/main" id="{2072FA4D-29DC-4579-92A5-2D0B1D2849DB}"/>
            </a:ext>
          </a:extLst>
        </xdr:cNvPr>
        <xdr:cNvPicPr>
          <a:picLocks noChangeAspect="1"/>
        </xdr:cNvPicPr>
      </xdr:nvPicPr>
      <xdr:blipFill>
        <a:blip xmlns:r="http://schemas.openxmlformats.org/officeDocument/2006/relationships" r:embed="rId4"/>
        <a:stretch>
          <a:fillRect/>
        </a:stretch>
      </xdr:blipFill>
      <xdr:spPr>
        <a:xfrm>
          <a:off x="14936138" y="361950"/>
          <a:ext cx="4151962" cy="1362318"/>
        </a:xfrm>
        <a:prstGeom prst="rect">
          <a:avLst/>
        </a:prstGeom>
        <a:ln>
          <a:solidFill>
            <a:schemeClr val="tx1">
              <a:lumMod val="50000"/>
              <a:lumOff val="50000"/>
            </a:schemeClr>
          </a:solidFill>
        </a:ln>
      </xdr:spPr>
    </xdr:pic>
    <xdr:clientData/>
  </xdr:twoCellAnchor>
  <xdr:twoCellAnchor>
    <xdr:from>
      <xdr:col>11</xdr:col>
      <xdr:colOff>714375</xdr:colOff>
      <xdr:row>2</xdr:row>
      <xdr:rowOff>180975</xdr:rowOff>
    </xdr:from>
    <xdr:to>
      <xdr:col>11</xdr:col>
      <xdr:colOff>933450</xdr:colOff>
      <xdr:row>3</xdr:row>
      <xdr:rowOff>98475</xdr:rowOff>
    </xdr:to>
    <xdr:sp macro="" textlink="">
      <xdr:nvSpPr>
        <xdr:cNvPr id="15" name="Flecha: hacia arriba 14">
          <a:extLst>
            <a:ext uri="{FF2B5EF4-FFF2-40B4-BE49-F238E27FC236}">
              <a16:creationId xmlns:a16="http://schemas.microsoft.com/office/drawing/2014/main" id="{E885D00C-1322-453B-B068-52FC4AC84B7F}"/>
            </a:ext>
          </a:extLst>
        </xdr:cNvPr>
        <xdr:cNvSpPr/>
      </xdr:nvSpPr>
      <xdr:spPr>
        <a:xfrm>
          <a:off x="15801975" y="1819275"/>
          <a:ext cx="219075" cy="108000"/>
        </a:xfrm>
        <a:prstGeom prst="up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velasquezc\AppData\Local\Microsoft\Windows\INetCache\Content.Outlook\KZH8BCCA\riesgos%20de%20corrupci&#243;n%202023%20OS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velasquezc\AppData\Local\Microsoft\Windows\INetCache\Content.Outlook\KZH8BCCA\Identificaci&#243;n%20de%20riesgos%20de%20corrupci&#243;n%202023%20I.G.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corrup 2022 y propu 2023"/>
      <sheetName val="RIESGOS CORRUPCIÓN 2023"/>
      <sheetName val="Calificación del control"/>
      <sheetName val="Zona"/>
      <sheetName val="dat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corrup 2022 y propu 2023"/>
      <sheetName val="RIESGOS CORRUPCIÓN 2023"/>
      <sheetName val="Calificación del control"/>
      <sheetName val="Zona"/>
      <sheetName val="datos"/>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8FEB8F8-06D1-4352-A061-CBD650A813BA}" name="Tabla2" displayName="Tabla2" ref="B5:P8" totalsRowShown="0" headerRowDxfId="19" dataDxfId="18">
  <tableColumns count="15">
    <tableColumn id="1" xr3:uid="{321DD3AB-8DD8-41A6-A9C4-0AD4B7C3FBA6}" name="Gestion adquisiciones" dataDxfId="17"/>
    <tableColumn id="2" xr3:uid="{795AF5D1-2A7B-4FCB-A1C7-D4833D6E0168}" name="RIESGO CORRUPCIÓN" dataDxfId="16"/>
    <tableColumn id="4" xr3:uid="{DFE8079D-B565-456B-A81D-999D1A460F45}" name="Probabilidad Inherente" dataDxfId="15"/>
    <tableColumn id="10" xr3:uid="{CEA16719-E7FD-4B64-837B-23F02E3F3ABB}" name="Peso probabilidad" dataDxfId="14" dataCellStyle="Porcentaje">
      <calculatedColumnFormula>IF(Tabla2[[#This Row],[Probabilidad Inherente]]=0," ",VLOOKUP(Tabla2[[#This Row],[Probabilidad Inherente]],datos!D3:$F$7,3,FALSE))</calculatedColumnFormula>
    </tableColumn>
    <tableColumn id="5" xr3:uid="{C5E4BF63-1D81-41EB-98EC-DE6F8B6FE859}" name="Impacto Inherente" dataDxfId="13"/>
    <tableColumn id="14" xr3:uid="{A458090D-E581-42FC-884F-9254738ACA5C}" name="Peso impacto" dataDxfId="12" dataCellStyle="Porcentaje">
      <calculatedColumnFormula>IF(Tabla2[[#This Row],[Impacto Inherente]]=0," ",VLOOKUP(Tabla2[[#This Row],[Impacto Inherente]],datos!H3:K5,4,FALSE))</calculatedColumnFormula>
    </tableColumn>
    <tableColumn id="7" xr3:uid="{971FAD81-1926-4F4A-BB35-E1FD4941ECFA}" name="Zona de ubicación" dataDxfId="11">
      <calculatedColumnFormula>IF(Tabla2[[#This Row],[Probabilidad Inherente]]=0," ",VLOOKUP(Tabla2[[#This Row],[Peso probabilidad]]*10+Tabla2[[#This Row],[Peso impacto]],Zona!$D$3:$E$27,2,0))</calculatedColumnFormula>
    </tableColumn>
    <tableColumn id="3" xr3:uid="{75732A9D-9652-44BA-9276-D09C39B258AB}" name="CAUSA PRINCIPAL" dataDxfId="10"/>
    <tableColumn id="11" xr3:uid="{3956A545-8766-44F7-9844-DB902AE257EC}" name="Consecutivo control" dataDxfId="9"/>
    <tableColumn id="8" xr3:uid="{155FD942-8822-4F09-BFCA-CEEA5ADE0C06}" name="Tipo de control" dataDxfId="8"/>
    <tableColumn id="6" xr3:uid="{79243CCD-451F-46A6-BCC8-8781029DC8A5}" name="DESCRIPCIÓN DEL CONTROL" dataDxfId="7"/>
    <tableColumn id="9" xr3:uid="{C5B8B761-7624-44D4-9200-0B6F0D195D30}" name="Evaluación del control" dataDxfId="6">
      <calculatedColumnFormula>IF(#REF!=0," ",#REF!)</calculatedColumnFormula>
    </tableColumn>
    <tableColumn id="12" xr3:uid="{5C317E8B-17B4-4DD1-AE94-19B8DAD71DA4}" name="Actividad de tratamiento" dataDxfId="5"/>
    <tableColumn id="13" xr3:uid="{94A90999-A0AE-4DB6-97F4-5B47EBC85E7C}" name="Responsable ejecución de acción" dataDxfId="4"/>
    <tableColumn id="15" xr3:uid="{351FAE81-6579-4B58-B435-DD7085F03186}" name="Fecha de Implementación"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F77DFB1-A0DE-4A80-BABD-0FF9EB7C0973}" name="procesos" displayName="procesos" ref="B2:B19" totalsRowShown="0" headerRowDxfId="2" dataDxfId="1">
  <autoFilter ref="B2:B19" xr:uid="{DF77DFB1-A0DE-4A80-BABD-0FF9EB7C0973}"/>
  <tableColumns count="1">
    <tableColumn id="1" xr3:uid="{CD37966E-9A14-4E3E-8F7A-171E0D6B025A}" name="PROCESOS" dataDxfId="0"/>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C8A23-DDB0-493C-BF9D-E3CA908107C4}">
  <sheetPr>
    <tabColor theme="9" tint="-0.499984740745262"/>
  </sheetPr>
  <dimension ref="B1:P9"/>
  <sheetViews>
    <sheetView showGridLines="0" tabSelected="1" workbookViewId="0">
      <selection activeCell="I18" sqref="I18"/>
    </sheetView>
  </sheetViews>
  <sheetFormatPr baseColWidth="10" defaultRowHeight="15" x14ac:dyDescent="0.25"/>
  <cols>
    <col min="1" max="1" width="2.5703125" customWidth="1"/>
    <col min="2" max="2" width="25.5703125" style="7" customWidth="1"/>
    <col min="3" max="3" width="47.42578125" customWidth="1"/>
    <col min="4" max="4" width="12.42578125" customWidth="1"/>
    <col min="5" max="5" width="12.7109375" customWidth="1"/>
    <col min="6" max="6" width="11.85546875" style="11" customWidth="1"/>
    <col min="7" max="7" width="12.7109375" customWidth="1"/>
    <col min="8" max="8" width="23" style="11" customWidth="1"/>
    <col min="9" max="9" width="49" customWidth="1"/>
    <col min="10" max="10" width="15.140625" style="11" customWidth="1"/>
    <col min="11" max="11" width="13.85546875" customWidth="1"/>
    <col min="12" max="12" width="36" customWidth="1"/>
    <col min="13" max="13" width="17" customWidth="1"/>
    <col min="14" max="14" width="25.5703125" customWidth="1"/>
    <col min="15" max="15" width="20.5703125" customWidth="1"/>
    <col min="16" max="16" width="18.7109375" customWidth="1"/>
  </cols>
  <sheetData>
    <row r="1" spans="2:16" ht="18.75" customHeight="1" x14ac:dyDescent="0.25">
      <c r="B1" s="76" t="s">
        <v>80</v>
      </c>
      <c r="C1" s="76"/>
    </row>
    <row r="2" spans="2:16" ht="110.25" customHeight="1" x14ac:dyDescent="0.25">
      <c r="B2" s="76"/>
      <c r="C2" s="76"/>
    </row>
    <row r="3" spans="2:16" ht="15" customHeight="1" x14ac:dyDescent="0.25">
      <c r="B3" s="76"/>
      <c r="C3" s="76"/>
      <c r="D3" s="75" t="s">
        <v>23</v>
      </c>
      <c r="E3" s="75"/>
    </row>
    <row r="4" spans="2:16" ht="13.5" customHeight="1" x14ac:dyDescent="0.25"/>
    <row r="5" spans="2:16" s="3" customFormat="1" ht="30" x14ac:dyDescent="0.25">
      <c r="B5" s="3" t="s">
        <v>11</v>
      </c>
      <c r="C5" s="3" t="s">
        <v>19</v>
      </c>
      <c r="D5" s="17" t="s">
        <v>21</v>
      </c>
      <c r="E5" s="17" t="s">
        <v>81</v>
      </c>
      <c r="F5" s="61" t="s">
        <v>22</v>
      </c>
      <c r="G5" s="61" t="s">
        <v>82</v>
      </c>
      <c r="H5" s="62" t="s">
        <v>24</v>
      </c>
      <c r="I5" s="63" t="s">
        <v>0</v>
      </c>
      <c r="J5" s="59" t="s">
        <v>76</v>
      </c>
      <c r="K5" s="59" t="s">
        <v>26</v>
      </c>
      <c r="L5" s="59" t="s">
        <v>25</v>
      </c>
      <c r="M5" s="59" t="s">
        <v>57</v>
      </c>
      <c r="N5" s="60" t="s">
        <v>78</v>
      </c>
      <c r="O5" s="60" t="s">
        <v>79</v>
      </c>
      <c r="P5" s="60" t="s">
        <v>77</v>
      </c>
    </row>
    <row r="6" spans="2:16" s="8" customFormat="1" ht="269.45" customHeight="1" x14ac:dyDescent="0.25">
      <c r="B6" s="10" t="s">
        <v>13</v>
      </c>
      <c r="C6" s="52" t="s">
        <v>84</v>
      </c>
      <c r="D6" s="3" t="s">
        <v>36</v>
      </c>
      <c r="E6" s="9">
        <f>IF(Tabla2[[#This Row],[Probabilidad Inherente]]=0," ",VLOOKUP(Tabla2[[#This Row],[Probabilidad Inherente]],datos!D3:$F$7,3,FALSE))</f>
        <v>0.4</v>
      </c>
      <c r="F6" s="11" t="s">
        <v>40</v>
      </c>
      <c r="G6" s="53">
        <f>IF(Tabla2[[#This Row],[Impacto Inherente]]=0," ",VLOOKUP(Tabla2[[#This Row],[Impacto Inherente]],datos!H3:K5,4,FALSE))</f>
        <v>0.8</v>
      </c>
      <c r="H6" s="11" t="str">
        <f>IF(Tabla2[[#This Row],[Probabilidad Inherente]]=0," ",VLOOKUP(Tabla2[[#This Row],[Peso probabilidad]]*10+Tabla2[[#This Row],[Peso impacto]],Zona!$D$3:$E$27,2,0))</f>
        <v>Alta</v>
      </c>
      <c r="I6" s="52" t="s">
        <v>85</v>
      </c>
      <c r="J6" s="3">
        <v>1</v>
      </c>
      <c r="K6" s="11" t="s">
        <v>60</v>
      </c>
      <c r="L6" s="52" t="s">
        <v>83</v>
      </c>
      <c r="M6" s="65">
        <v>0.4</v>
      </c>
      <c r="N6" s="52" t="s">
        <v>86</v>
      </c>
      <c r="O6" s="52" t="s">
        <v>96</v>
      </c>
      <c r="P6" s="64">
        <v>45107</v>
      </c>
    </row>
    <row r="7" spans="2:16" s="8" customFormat="1" ht="120" x14ac:dyDescent="0.25">
      <c r="B7" s="10" t="s">
        <v>15</v>
      </c>
      <c r="C7" s="52" t="s">
        <v>87</v>
      </c>
      <c r="D7" s="3" t="s">
        <v>30</v>
      </c>
      <c r="E7" s="9">
        <f>IF(Tabla2[[#This Row],[Probabilidad Inherente]]=0," ",VLOOKUP(Tabla2[[#This Row],[Probabilidad Inherente]],datos!D4:$F$7,3,FALSE))</f>
        <v>0.8</v>
      </c>
      <c r="F7" s="11" t="s">
        <v>40</v>
      </c>
      <c r="G7" s="53">
        <f>IF(Tabla2[[#This Row],[Impacto Inherente]]=0," ",VLOOKUP(Tabla2[[#This Row],[Impacto Inherente]],datos!H4:K6,4,FALSE))</f>
        <v>0.8</v>
      </c>
      <c r="H7" s="11" t="str">
        <f>IF(Tabla2[[#This Row],[Probabilidad Inherente]]=0," ",VLOOKUP(Tabla2[[#This Row],[Peso probabilidad]]*10+Tabla2[[#This Row],[Peso impacto]],Zona!$D$3:$E$27,2,0))</f>
        <v>Alta</v>
      </c>
      <c r="I7" s="52" t="s">
        <v>88</v>
      </c>
      <c r="J7" s="11">
        <v>1</v>
      </c>
      <c r="K7" s="11" t="s">
        <v>62</v>
      </c>
      <c r="L7" s="52" t="s">
        <v>89</v>
      </c>
      <c r="M7" s="68"/>
      <c r="N7" s="52" t="s">
        <v>90</v>
      </c>
      <c r="O7" s="52" t="s">
        <v>95</v>
      </c>
      <c r="P7" s="64">
        <v>45108</v>
      </c>
    </row>
    <row r="8" spans="2:16" ht="90.75" customHeight="1" x14ac:dyDescent="0.25">
      <c r="B8" s="10" t="s">
        <v>2</v>
      </c>
      <c r="C8" s="52" t="s">
        <v>20</v>
      </c>
      <c r="D8" s="3" t="s">
        <v>36</v>
      </c>
      <c r="E8" s="9">
        <f>IF(Tabla2[[#This Row],[Probabilidad Inherente]]=0," ",VLOOKUP(Tabla2[[#This Row],[Probabilidad Inherente]],datos!D4:$F$7,3,FALSE))</f>
        <v>0.4</v>
      </c>
      <c r="F8" s="11" t="s">
        <v>40</v>
      </c>
      <c r="G8" s="66">
        <f>IF(Tabla2[[#This Row],[Impacto Inherente]]=0," ",VLOOKUP(Tabla2[[#This Row],[Impacto Inherente]],datos!H4:K6,4,FALSE))</f>
        <v>0.8</v>
      </c>
      <c r="H8" s="67" t="str">
        <f>IF(Tabla2[[#This Row],[Probabilidad Inherente]]=0," ",VLOOKUP(Tabla2[[#This Row],[Peso probabilidad]]*10+Tabla2[[#This Row],[Peso impacto]],Zona!$D$3:$E$27,2,0))</f>
        <v>Alta</v>
      </c>
      <c r="I8" s="52" t="s">
        <v>91</v>
      </c>
      <c r="J8" s="11">
        <v>1</v>
      </c>
      <c r="K8" s="11" t="s">
        <v>60</v>
      </c>
      <c r="L8" s="52" t="s">
        <v>92</v>
      </c>
      <c r="M8" s="65"/>
      <c r="N8" s="52" t="s">
        <v>93</v>
      </c>
      <c r="O8" s="52" t="s">
        <v>94</v>
      </c>
      <c r="P8" s="64"/>
    </row>
    <row r="9" spans="2:16" ht="120" x14ac:dyDescent="0.25">
      <c r="B9" s="69" t="s">
        <v>6</v>
      </c>
      <c r="C9" s="70" t="s">
        <v>97</v>
      </c>
      <c r="D9" s="3" t="s">
        <v>31</v>
      </c>
      <c r="E9" s="71">
        <v>0.6</v>
      </c>
      <c r="F9" s="11" t="s">
        <v>41</v>
      </c>
      <c r="G9" s="71">
        <v>1</v>
      </c>
      <c r="H9" s="11" t="s">
        <v>54</v>
      </c>
      <c r="I9" s="70" t="s">
        <v>98</v>
      </c>
      <c r="J9" s="72">
        <v>1</v>
      </c>
      <c r="K9" s="72" t="s">
        <v>60</v>
      </c>
      <c r="L9" s="70" t="s">
        <v>99</v>
      </c>
      <c r="M9" s="73">
        <v>0.4</v>
      </c>
      <c r="N9" s="70" t="s">
        <v>100</v>
      </c>
      <c r="O9" s="70" t="s">
        <v>101</v>
      </c>
      <c r="P9" s="74">
        <v>44978</v>
      </c>
    </row>
  </sheetData>
  <mergeCells count="2">
    <mergeCell ref="D3:E3"/>
    <mergeCell ref="B1:C3"/>
  </mergeCells>
  <conditionalFormatting sqref="D6 D8">
    <cfRule type="cellIs" dxfId="49" priority="51" operator="equal">
      <formula>"Muy baja"</formula>
    </cfRule>
    <cfRule type="cellIs" dxfId="48" priority="52" operator="equal">
      <formula>"Baja"</formula>
    </cfRule>
    <cfRule type="cellIs" dxfId="47" priority="53" operator="equal">
      <formula>"Media"</formula>
    </cfRule>
    <cfRule type="cellIs" dxfId="46" priority="54" operator="equal">
      <formula>"Alta"</formula>
    </cfRule>
    <cfRule type="cellIs" dxfId="45" priority="55" operator="equal">
      <formula>"Muy alta"</formula>
    </cfRule>
  </conditionalFormatting>
  <conditionalFormatting sqref="F6 F8">
    <cfRule type="cellIs" dxfId="44" priority="48" operator="equal">
      <formula>"Catastrófico"</formula>
    </cfRule>
    <cfRule type="cellIs" dxfId="43" priority="49" operator="equal">
      <formula>"Mayor"</formula>
    </cfRule>
    <cfRule type="cellIs" dxfId="42" priority="50" operator="equal">
      <formula>"Moderado"</formula>
    </cfRule>
  </conditionalFormatting>
  <conditionalFormatting sqref="H6:H8">
    <cfRule type="cellIs" dxfId="41" priority="45" operator="equal">
      <formula>"Extrema"</formula>
    </cfRule>
    <cfRule type="cellIs" dxfId="40" priority="46" operator="equal">
      <formula>"Alta"</formula>
    </cfRule>
    <cfRule type="cellIs" dxfId="39" priority="47" operator="equal">
      <formula>"Moderada"</formula>
    </cfRule>
  </conditionalFormatting>
  <conditionalFormatting sqref="D7">
    <cfRule type="cellIs" dxfId="38" priority="40" operator="equal">
      <formula>"Muy baja"</formula>
    </cfRule>
    <cfRule type="cellIs" dxfId="37" priority="41" operator="equal">
      <formula>"Baja"</formula>
    </cfRule>
    <cfRule type="cellIs" dxfId="36" priority="42" operator="equal">
      <formula>"Media"</formula>
    </cfRule>
    <cfRule type="cellIs" dxfId="35" priority="43" operator="equal">
      <formula>"Alta"</formula>
    </cfRule>
    <cfRule type="cellIs" dxfId="34" priority="44" operator="equal">
      <formula>"Muy alta"</formula>
    </cfRule>
  </conditionalFormatting>
  <conditionalFormatting sqref="F7">
    <cfRule type="cellIs" dxfId="33" priority="37" operator="equal">
      <formula>"Catastrófico"</formula>
    </cfRule>
    <cfRule type="cellIs" dxfId="32" priority="38" operator="equal">
      <formula>"Mayor"</formula>
    </cfRule>
    <cfRule type="cellIs" dxfId="31" priority="39" operator="equal">
      <formula>"Moderado"</formula>
    </cfRule>
  </conditionalFormatting>
  <conditionalFormatting sqref="H9">
    <cfRule type="cellIs" dxfId="30" priority="9" operator="equal">
      <formula>"Extrema"</formula>
    </cfRule>
    <cfRule type="cellIs" dxfId="29" priority="10" operator="equal">
      <formula>"Alta"</formula>
    </cfRule>
    <cfRule type="cellIs" dxfId="28" priority="11" operator="equal">
      <formula>"Moderada"</formula>
    </cfRule>
  </conditionalFormatting>
  <conditionalFormatting sqref="D9">
    <cfRule type="cellIs" dxfId="27" priority="4" operator="equal">
      <formula>"Muy baja"</formula>
    </cfRule>
    <cfRule type="cellIs" dxfId="26" priority="5" operator="equal">
      <formula>"Baja"</formula>
    </cfRule>
    <cfRule type="cellIs" dxfId="25" priority="6" operator="equal">
      <formula>"Media"</formula>
    </cfRule>
    <cfRule type="cellIs" dxfId="24" priority="7" operator="equal">
      <formula>"Alta"</formula>
    </cfRule>
    <cfRule type="cellIs" dxfId="23" priority="8" operator="equal">
      <formula>"Muy alta"</formula>
    </cfRule>
  </conditionalFormatting>
  <conditionalFormatting sqref="F9">
    <cfRule type="cellIs" dxfId="22" priority="1" operator="equal">
      <formula>"Catastrófico"</formula>
    </cfRule>
    <cfRule type="cellIs" dxfId="21" priority="2" operator="equal">
      <formula>"Mayor"</formula>
    </cfRule>
    <cfRule type="cellIs" dxfId="20" priority="3" operator="equal">
      <formula>"Moderado"</formula>
    </cfRule>
  </conditionalFormatting>
  <dataValidations count="1">
    <dataValidation type="list" allowBlank="1" showInputMessage="1" showErrorMessage="1" sqref="K6:K9" xr:uid="{781ABF66-C6DF-4571-BA27-5E32C84D7C1F}">
      <formula1>"Preventivo,Correctivo,Detectivo"</formula1>
    </dataValidation>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9">
        <x14:dataValidation type="list" allowBlank="1" showInputMessage="1" showErrorMessage="1" prompt="Seleccione un factor" xr:uid="{6D3B378D-B36B-41F6-BF8C-18F3572332ED}">
          <x14:formula1>
            <xm:f>datos!$D$3:$D$7</xm:f>
          </x14:formula1>
          <xm:sqref>D6 D8</xm:sqref>
        </x14:dataValidation>
        <x14:dataValidation type="list" allowBlank="1" showInputMessage="1" showErrorMessage="1" prompt="Seleccione un impacto" xr:uid="{C478390B-36CF-44ED-8A94-978A6487B900}">
          <x14:formula1>
            <xm:f>datos!$H$3:$H$5</xm:f>
          </x14:formula1>
          <xm:sqref>F6 F8</xm:sqref>
        </x14:dataValidation>
        <x14:dataValidation type="list" allowBlank="1" showInputMessage="1" showErrorMessage="1" xr:uid="{6336947E-2D6F-4CC9-BD3E-273AA6295825}">
          <x14:formula1>
            <xm:f>datos!$B$3:$B$19</xm:f>
          </x14:formula1>
          <xm:sqref>B4:B6 B10:B1048576 B8</xm:sqref>
        </x14:dataValidation>
        <x14:dataValidation type="list" allowBlank="1" showInputMessage="1" showErrorMessage="1" xr:uid="{DC6E63AF-9986-4F42-975D-184CAE8C9E48}">
          <x14:formula1>
            <xm:f>'C:\Users\wvelasquezc\AppData\Local\Microsoft\Windows\INetCache\Content.Outlook\KZH8BCCA\[riesgos de corrupción 2023 OSI.xlsx]datos'!#REF!</xm:f>
          </x14:formula1>
          <xm:sqref>B7</xm:sqref>
        </x14:dataValidation>
        <x14:dataValidation type="list" allowBlank="1" showInputMessage="1" showErrorMessage="1" prompt="Seleccione un impacto" xr:uid="{71E738E0-7DE7-48F4-BC49-8290BBC1A308}">
          <x14:formula1>
            <xm:f>'C:\Users\wvelasquezc\AppData\Local\Microsoft\Windows\INetCache\Content.Outlook\KZH8BCCA\[riesgos de corrupción 2023 OSI.xlsx]datos'!#REF!</xm:f>
          </x14:formula1>
          <xm:sqref>F7</xm:sqref>
        </x14:dataValidation>
        <x14:dataValidation type="list" allowBlank="1" showInputMessage="1" showErrorMessage="1" prompt="Seleccione un factor" xr:uid="{38DED5F3-FC47-4194-9067-F91A77BB704A}">
          <x14:formula1>
            <xm:f>'C:\Users\wvelasquezc\AppData\Local\Microsoft\Windows\INetCache\Content.Outlook\KZH8BCCA\[riesgos de corrupción 2023 OSI.xlsx]datos'!#REF!</xm:f>
          </x14:formula1>
          <xm:sqref>D7</xm:sqref>
        </x14:dataValidation>
        <x14:dataValidation type="list" allowBlank="1" showInputMessage="1" showErrorMessage="1" xr:uid="{25EF9D75-BDD9-44AA-A265-6AB02B24EA2B}">
          <x14:formula1>
            <xm:f>'C:\Users\wvelasquezc\AppData\Local\Microsoft\Windows\INetCache\Content.Outlook\KZH8BCCA\[Identificación de riesgos de corrupción 2023 I.G.Corregido.xlsx]datos'!#REF!</xm:f>
          </x14:formula1>
          <xm:sqref>B9</xm:sqref>
        </x14:dataValidation>
        <x14:dataValidation type="list" allowBlank="1" showInputMessage="1" showErrorMessage="1" prompt="Seleccione un impacto" xr:uid="{2A714A9A-206C-4B38-8816-DE606F90DA7F}">
          <x14:formula1>
            <xm:f>'C:\Users\wvelasquezc\AppData\Local\Microsoft\Windows\INetCache\Content.Outlook\KZH8BCCA\[Identificación de riesgos de corrupción 2023 I.G.Corregido.xlsx]datos'!#REF!</xm:f>
          </x14:formula1>
          <xm:sqref>F9</xm:sqref>
        </x14:dataValidation>
        <x14:dataValidation type="list" allowBlank="1" showInputMessage="1" showErrorMessage="1" prompt="Seleccione un factor" xr:uid="{7A4B3660-1E37-4150-B0B1-7BE53A265840}">
          <x14:formula1>
            <xm:f>'C:\Users\wvelasquezc\AppData\Local\Microsoft\Windows\INetCache\Content.Outlook\KZH8BCCA\[Identificación de riesgos de corrupción 2023 I.G.Corregido.xlsx]datos'!#REF!</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5D1E6-DF14-4C6C-BB20-8EFC8F0CB589}">
  <dimension ref="B1:E27"/>
  <sheetViews>
    <sheetView topLeftCell="A9" workbookViewId="0">
      <selection activeCell="G8" sqref="G8"/>
    </sheetView>
  </sheetViews>
  <sheetFormatPr baseColWidth="10" defaultRowHeight="15" x14ac:dyDescent="0.25"/>
  <cols>
    <col min="2" max="2" width="12.42578125" customWidth="1"/>
  </cols>
  <sheetData>
    <row r="1" spans="2:5" ht="15.75" thickBot="1" x14ac:dyDescent="0.3"/>
    <row r="2" spans="2:5" ht="45" x14ac:dyDescent="0.25">
      <c r="B2" s="31" t="s">
        <v>38</v>
      </c>
      <c r="C2" s="32" t="s">
        <v>48</v>
      </c>
      <c r="D2" s="31" t="s">
        <v>55</v>
      </c>
      <c r="E2" s="33" t="s">
        <v>56</v>
      </c>
    </row>
    <row r="3" spans="2:5" x14ac:dyDescent="0.25">
      <c r="B3" s="46">
        <v>0.2</v>
      </c>
      <c r="C3" s="38">
        <v>0.2</v>
      </c>
      <c r="D3" s="39">
        <f>B3*10+C3</f>
        <v>2.2000000000000002</v>
      </c>
      <c r="E3" s="47" t="s">
        <v>36</v>
      </c>
    </row>
    <row r="4" spans="2:5" x14ac:dyDescent="0.25">
      <c r="B4" s="18">
        <v>0.2</v>
      </c>
      <c r="C4" s="19">
        <v>0.4</v>
      </c>
      <c r="D4" s="20">
        <f t="shared" ref="D4:D27" si="0">B4*10+C4</f>
        <v>2.4</v>
      </c>
      <c r="E4" s="21" t="s">
        <v>36</v>
      </c>
    </row>
    <row r="5" spans="2:5" x14ac:dyDescent="0.25">
      <c r="B5" s="22">
        <v>0.2</v>
      </c>
      <c r="C5" s="23">
        <v>0.6</v>
      </c>
      <c r="D5" s="24">
        <f t="shared" si="0"/>
        <v>2.6</v>
      </c>
      <c r="E5" s="25" t="s">
        <v>53</v>
      </c>
    </row>
    <row r="6" spans="2:5" x14ac:dyDescent="0.25">
      <c r="B6" s="22">
        <v>0.2</v>
      </c>
      <c r="C6" s="23">
        <v>0.8</v>
      </c>
      <c r="D6" s="24">
        <f t="shared" si="0"/>
        <v>2.8</v>
      </c>
      <c r="E6" s="26" t="s">
        <v>30</v>
      </c>
    </row>
    <row r="7" spans="2:5" x14ac:dyDescent="0.25">
      <c r="B7" s="48">
        <v>0.2</v>
      </c>
      <c r="C7" s="28">
        <v>1</v>
      </c>
      <c r="D7" s="40">
        <f t="shared" si="0"/>
        <v>3</v>
      </c>
      <c r="E7" s="49" t="s">
        <v>54</v>
      </c>
    </row>
    <row r="8" spans="2:5" x14ac:dyDescent="0.25">
      <c r="B8" s="34">
        <v>0.4</v>
      </c>
      <c r="C8" s="35">
        <v>0.2</v>
      </c>
      <c r="D8" s="36">
        <f t="shared" si="0"/>
        <v>4.2</v>
      </c>
      <c r="E8" s="37" t="s">
        <v>36</v>
      </c>
    </row>
    <row r="9" spans="2:5" x14ac:dyDescent="0.25">
      <c r="B9" s="18">
        <v>0.4</v>
      </c>
      <c r="C9" s="19">
        <v>0.4</v>
      </c>
      <c r="D9" s="20">
        <f t="shared" si="0"/>
        <v>4.4000000000000004</v>
      </c>
      <c r="E9" s="21" t="s">
        <v>36</v>
      </c>
    </row>
    <row r="10" spans="2:5" x14ac:dyDescent="0.25">
      <c r="B10" s="22">
        <v>0.4</v>
      </c>
      <c r="C10" s="23">
        <v>0.6</v>
      </c>
      <c r="D10" s="24">
        <f t="shared" si="0"/>
        <v>4.5999999999999996</v>
      </c>
      <c r="E10" s="25" t="s">
        <v>53</v>
      </c>
    </row>
    <row r="11" spans="2:5" x14ac:dyDescent="0.25">
      <c r="B11" s="22">
        <v>0.4</v>
      </c>
      <c r="C11" s="23">
        <v>0.8</v>
      </c>
      <c r="D11" s="24">
        <f t="shared" si="0"/>
        <v>4.8</v>
      </c>
      <c r="E11" s="26" t="s">
        <v>30</v>
      </c>
    </row>
    <row r="12" spans="2:5" x14ac:dyDescent="0.25">
      <c r="B12" s="41">
        <v>0.4</v>
      </c>
      <c r="C12" s="42">
        <v>1</v>
      </c>
      <c r="D12" s="43">
        <f t="shared" si="0"/>
        <v>5</v>
      </c>
      <c r="E12" s="44" t="s">
        <v>54</v>
      </c>
    </row>
    <row r="13" spans="2:5" x14ac:dyDescent="0.25">
      <c r="B13" s="46">
        <v>0.6</v>
      </c>
      <c r="C13" s="38">
        <v>0.2</v>
      </c>
      <c r="D13" s="39">
        <f t="shared" si="0"/>
        <v>6.2</v>
      </c>
      <c r="E13" s="47" t="s">
        <v>36</v>
      </c>
    </row>
    <row r="14" spans="2:5" x14ac:dyDescent="0.25">
      <c r="B14" s="18">
        <v>0.6</v>
      </c>
      <c r="C14" s="19">
        <v>0.4</v>
      </c>
      <c r="D14" s="20">
        <f t="shared" si="0"/>
        <v>6.4</v>
      </c>
      <c r="E14" s="25" t="s">
        <v>53</v>
      </c>
    </row>
    <row r="15" spans="2:5" x14ac:dyDescent="0.25">
      <c r="B15" s="22">
        <v>0.6</v>
      </c>
      <c r="C15" s="23">
        <v>0.6</v>
      </c>
      <c r="D15" s="24">
        <f t="shared" si="0"/>
        <v>6.6</v>
      </c>
      <c r="E15" s="25" t="s">
        <v>53</v>
      </c>
    </row>
    <row r="16" spans="2:5" x14ac:dyDescent="0.25">
      <c r="B16" s="22">
        <v>0.6</v>
      </c>
      <c r="C16" s="23">
        <v>0.8</v>
      </c>
      <c r="D16" s="24">
        <f t="shared" si="0"/>
        <v>6.8</v>
      </c>
      <c r="E16" s="26" t="s">
        <v>30</v>
      </c>
    </row>
    <row r="17" spans="2:5" x14ac:dyDescent="0.25">
      <c r="B17" s="48">
        <v>0.6</v>
      </c>
      <c r="C17" s="28">
        <v>1</v>
      </c>
      <c r="D17" s="40">
        <f t="shared" si="0"/>
        <v>7</v>
      </c>
      <c r="E17" s="49" t="s">
        <v>54</v>
      </c>
    </row>
    <row r="18" spans="2:5" x14ac:dyDescent="0.25">
      <c r="B18" s="34">
        <v>0.8</v>
      </c>
      <c r="C18" s="35">
        <v>0.2</v>
      </c>
      <c r="D18" s="36">
        <f t="shared" si="0"/>
        <v>8.1999999999999993</v>
      </c>
      <c r="E18" s="45" t="s">
        <v>53</v>
      </c>
    </row>
    <row r="19" spans="2:5" x14ac:dyDescent="0.25">
      <c r="B19" s="18">
        <v>0.8</v>
      </c>
      <c r="C19" s="19">
        <v>0.4</v>
      </c>
      <c r="D19" s="20">
        <f t="shared" si="0"/>
        <v>8.4</v>
      </c>
      <c r="E19" s="26" t="s">
        <v>30</v>
      </c>
    </row>
    <row r="20" spans="2:5" x14ac:dyDescent="0.25">
      <c r="B20" s="22">
        <v>0.8</v>
      </c>
      <c r="C20" s="23">
        <v>0.6</v>
      </c>
      <c r="D20" s="24">
        <f t="shared" si="0"/>
        <v>8.6</v>
      </c>
      <c r="E20" s="26" t="s">
        <v>30</v>
      </c>
    </row>
    <row r="21" spans="2:5" x14ac:dyDescent="0.25">
      <c r="B21" s="22">
        <v>0.8</v>
      </c>
      <c r="C21" s="23">
        <v>0.8</v>
      </c>
      <c r="D21" s="24">
        <f t="shared" si="0"/>
        <v>8.8000000000000007</v>
      </c>
      <c r="E21" s="26" t="s">
        <v>30</v>
      </c>
    </row>
    <row r="22" spans="2:5" x14ac:dyDescent="0.25">
      <c r="B22" s="41">
        <v>0.8</v>
      </c>
      <c r="C22" s="42">
        <v>1</v>
      </c>
      <c r="D22" s="43">
        <f t="shared" si="0"/>
        <v>9</v>
      </c>
      <c r="E22" s="44" t="s">
        <v>54</v>
      </c>
    </row>
    <row r="23" spans="2:5" x14ac:dyDescent="0.25">
      <c r="B23" s="46">
        <v>1</v>
      </c>
      <c r="C23" s="38">
        <v>0.2</v>
      </c>
      <c r="D23" s="39">
        <f t="shared" si="0"/>
        <v>10.199999999999999</v>
      </c>
      <c r="E23" s="50" t="s">
        <v>30</v>
      </c>
    </row>
    <row r="24" spans="2:5" x14ac:dyDescent="0.25">
      <c r="B24" s="18">
        <v>1</v>
      </c>
      <c r="C24" s="19">
        <v>0.4</v>
      </c>
      <c r="D24" s="20">
        <f t="shared" si="0"/>
        <v>10.4</v>
      </c>
      <c r="E24" s="26" t="s">
        <v>30</v>
      </c>
    </row>
    <row r="25" spans="2:5" x14ac:dyDescent="0.25">
      <c r="B25" s="22">
        <v>1</v>
      </c>
      <c r="C25" s="23">
        <v>0.6</v>
      </c>
      <c r="D25" s="24">
        <f t="shared" si="0"/>
        <v>10.6</v>
      </c>
      <c r="E25" s="26" t="s">
        <v>30</v>
      </c>
    </row>
    <row r="26" spans="2:5" x14ac:dyDescent="0.25">
      <c r="B26" s="22">
        <v>1</v>
      </c>
      <c r="C26" s="23">
        <v>0.8</v>
      </c>
      <c r="D26" s="24">
        <f t="shared" si="0"/>
        <v>10.8</v>
      </c>
      <c r="E26" s="26" t="s">
        <v>30</v>
      </c>
    </row>
    <row r="27" spans="2:5" ht="15.75" thickBot="1" x14ac:dyDescent="0.3">
      <c r="B27" s="27">
        <v>1</v>
      </c>
      <c r="C27" s="51">
        <v>1</v>
      </c>
      <c r="D27" s="29">
        <f t="shared" si="0"/>
        <v>11</v>
      </c>
      <c r="E27" s="3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A1F83-C967-4455-90D3-24D51585712A}">
  <dimension ref="B2:Z19"/>
  <sheetViews>
    <sheetView topLeftCell="D1" workbookViewId="0">
      <selection activeCell="Z5" sqref="Z5"/>
    </sheetView>
  </sheetViews>
  <sheetFormatPr baseColWidth="10" defaultRowHeight="15" x14ac:dyDescent="0.25"/>
  <cols>
    <col min="1" max="1" width="2" customWidth="1"/>
    <col min="2" max="2" width="27.5703125" style="1" customWidth="1"/>
    <col min="3" max="3" width="1.140625" customWidth="1"/>
    <col min="4" max="4" width="15.140625" customWidth="1"/>
    <col min="5" max="5" width="59.28515625" customWidth="1"/>
    <col min="7" max="7" width="1.5703125" customWidth="1"/>
    <col min="9" max="9" width="22.28515625" customWidth="1"/>
    <col min="10" max="10" width="37.85546875" customWidth="1"/>
    <col min="12" max="12" width="2.28515625" customWidth="1"/>
    <col min="13" max="13" width="14.140625" customWidth="1"/>
    <col min="14" max="14" width="7.28515625" customWidth="1"/>
    <col min="15" max="15" width="3.7109375" customWidth="1"/>
    <col min="16" max="16" width="18" customWidth="1"/>
    <col min="17" max="18" width="7.28515625" customWidth="1"/>
    <col min="19" max="19" width="16.140625" customWidth="1"/>
    <col min="21" max="21" width="3.140625" customWidth="1"/>
    <col min="24" max="24" width="2.28515625" customWidth="1"/>
  </cols>
  <sheetData>
    <row r="2" spans="2:26" ht="30" x14ac:dyDescent="0.25">
      <c r="B2" s="1" t="s">
        <v>1</v>
      </c>
      <c r="D2" s="6" t="s">
        <v>27</v>
      </c>
      <c r="E2" s="6" t="s">
        <v>39</v>
      </c>
      <c r="F2" s="6" t="s">
        <v>38</v>
      </c>
      <c r="H2" s="6" t="s">
        <v>47</v>
      </c>
      <c r="I2" s="6" t="s">
        <v>42</v>
      </c>
      <c r="J2" s="6" t="s">
        <v>43</v>
      </c>
      <c r="K2" s="6" t="s">
        <v>48</v>
      </c>
      <c r="M2" s="56" t="s">
        <v>26</v>
      </c>
      <c r="N2" s="57" t="s">
        <v>67</v>
      </c>
      <c r="O2" s="7"/>
      <c r="P2" s="56" t="s">
        <v>63</v>
      </c>
      <c r="Q2" s="56" t="s">
        <v>67</v>
      </c>
      <c r="R2" s="54"/>
      <c r="S2" s="56" t="s">
        <v>66</v>
      </c>
      <c r="T2" s="56" t="s">
        <v>68</v>
      </c>
      <c r="U2" s="54"/>
      <c r="V2" s="56" t="s">
        <v>70</v>
      </c>
      <c r="W2" s="56" t="s">
        <v>68</v>
      </c>
      <c r="Y2" s="56" t="s">
        <v>73</v>
      </c>
      <c r="Z2" s="56" t="s">
        <v>68</v>
      </c>
    </row>
    <row r="3" spans="2:26" ht="30" x14ac:dyDescent="0.25">
      <c r="B3" s="2" t="s">
        <v>2</v>
      </c>
      <c r="D3" s="12" t="s">
        <v>28</v>
      </c>
      <c r="E3" s="4" t="s">
        <v>29</v>
      </c>
      <c r="F3" s="5">
        <v>1</v>
      </c>
      <c r="H3" s="4" t="s">
        <v>52</v>
      </c>
      <c r="I3" s="4" t="s">
        <v>45</v>
      </c>
      <c r="J3" s="4" t="s">
        <v>49</v>
      </c>
      <c r="K3" s="5">
        <v>0.6</v>
      </c>
      <c r="M3" s="57" t="s">
        <v>60</v>
      </c>
      <c r="N3" s="58">
        <v>0.25</v>
      </c>
      <c r="O3" s="55"/>
      <c r="P3" s="57" t="s">
        <v>64</v>
      </c>
      <c r="Q3" s="58">
        <v>0.25</v>
      </c>
      <c r="R3" s="55"/>
      <c r="S3" s="57" t="s">
        <v>59</v>
      </c>
      <c r="T3" s="57" t="s">
        <v>69</v>
      </c>
      <c r="U3" s="7"/>
      <c r="V3" s="57" t="s">
        <v>71</v>
      </c>
      <c r="W3" s="57" t="s">
        <v>69</v>
      </c>
      <c r="Y3" s="57" t="s">
        <v>74</v>
      </c>
      <c r="Z3" s="57" t="s">
        <v>69</v>
      </c>
    </row>
    <row r="4" spans="2:26" x14ac:dyDescent="0.25">
      <c r="B4" s="2" t="s">
        <v>3</v>
      </c>
      <c r="D4" s="13" t="s">
        <v>30</v>
      </c>
      <c r="E4" s="4" t="s">
        <v>33</v>
      </c>
      <c r="F4" s="5">
        <v>0.8</v>
      </c>
      <c r="H4" s="4" t="s">
        <v>40</v>
      </c>
      <c r="I4" s="4" t="s">
        <v>46</v>
      </c>
      <c r="J4" s="4" t="s">
        <v>50</v>
      </c>
      <c r="K4" s="5">
        <v>0.8</v>
      </c>
      <c r="M4" s="57" t="s">
        <v>61</v>
      </c>
      <c r="N4" s="58">
        <v>0.15</v>
      </c>
      <c r="O4" s="55"/>
      <c r="P4" s="57" t="s">
        <v>65</v>
      </c>
      <c r="Q4" s="58">
        <v>0.15</v>
      </c>
      <c r="R4" s="55"/>
      <c r="S4" s="57" t="s">
        <v>58</v>
      </c>
      <c r="T4" s="57" t="s">
        <v>69</v>
      </c>
      <c r="U4" s="7"/>
      <c r="V4" s="57" t="s">
        <v>72</v>
      </c>
      <c r="W4" s="57" t="s">
        <v>69</v>
      </c>
      <c r="Y4" s="57" t="s">
        <v>75</v>
      </c>
      <c r="Z4" s="57" t="s">
        <v>69</v>
      </c>
    </row>
    <row r="5" spans="2:26" x14ac:dyDescent="0.25">
      <c r="B5" s="2" t="s">
        <v>4</v>
      </c>
      <c r="D5" s="14" t="s">
        <v>31</v>
      </c>
      <c r="E5" s="4" t="s">
        <v>32</v>
      </c>
      <c r="F5" s="5">
        <v>0.6</v>
      </c>
      <c r="H5" s="4" t="s">
        <v>41</v>
      </c>
      <c r="I5" s="4" t="s">
        <v>44</v>
      </c>
      <c r="J5" s="4" t="s">
        <v>51</v>
      </c>
      <c r="K5" s="5">
        <v>1</v>
      </c>
      <c r="M5" s="57" t="s">
        <v>62</v>
      </c>
      <c r="N5" s="58">
        <v>0.1</v>
      </c>
      <c r="O5" s="55"/>
      <c r="P5" s="7"/>
      <c r="Q5" s="7"/>
      <c r="R5" s="7"/>
      <c r="S5" s="7"/>
      <c r="T5" s="7"/>
      <c r="U5" s="7"/>
      <c r="V5" s="7"/>
    </row>
    <row r="6" spans="2:26" x14ac:dyDescent="0.25">
      <c r="B6" s="2" t="s">
        <v>5</v>
      </c>
      <c r="D6" s="15" t="s">
        <v>36</v>
      </c>
      <c r="E6" s="4" t="s">
        <v>34</v>
      </c>
      <c r="F6" s="5">
        <v>0.4</v>
      </c>
    </row>
    <row r="7" spans="2:26" x14ac:dyDescent="0.25">
      <c r="B7" s="2" t="s">
        <v>6</v>
      </c>
      <c r="D7" s="16" t="s">
        <v>37</v>
      </c>
      <c r="E7" s="4" t="s">
        <v>35</v>
      </c>
      <c r="F7" s="5">
        <v>0.2</v>
      </c>
    </row>
    <row r="8" spans="2:26" x14ac:dyDescent="0.25">
      <c r="B8" s="2" t="s">
        <v>7</v>
      </c>
    </row>
    <row r="9" spans="2:26" x14ac:dyDescent="0.25">
      <c r="B9" s="2" t="s">
        <v>8</v>
      </c>
      <c r="E9" s="7"/>
    </row>
    <row r="10" spans="2:26" x14ac:dyDescent="0.25">
      <c r="B10" s="2" t="s">
        <v>9</v>
      </c>
    </row>
    <row r="11" spans="2:26" x14ac:dyDescent="0.25">
      <c r="B11" s="2" t="s">
        <v>10</v>
      </c>
    </row>
    <row r="12" spans="2:26" x14ac:dyDescent="0.25">
      <c r="B12" s="2" t="s">
        <v>11</v>
      </c>
    </row>
    <row r="13" spans="2:26" x14ac:dyDescent="0.25">
      <c r="B13" s="2" t="s">
        <v>12</v>
      </c>
    </row>
    <row r="14" spans="2:26" x14ac:dyDescent="0.25">
      <c r="B14" s="2" t="s">
        <v>13</v>
      </c>
    </row>
    <row r="15" spans="2:26" x14ac:dyDescent="0.25">
      <c r="B15" s="2" t="s">
        <v>14</v>
      </c>
    </row>
    <row r="16" spans="2:26" x14ac:dyDescent="0.25">
      <c r="B16" s="2" t="s">
        <v>15</v>
      </c>
    </row>
    <row r="17" spans="2:2" x14ac:dyDescent="0.25">
      <c r="B17" s="2" t="s">
        <v>16</v>
      </c>
    </row>
    <row r="18" spans="2:2" x14ac:dyDescent="0.25">
      <c r="B18" s="2" t="s">
        <v>17</v>
      </c>
    </row>
    <row r="19" spans="2:2" x14ac:dyDescent="0.25">
      <c r="B19" s="1" t="s">
        <v>18</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RIESGOS CORRUPCIÓN 2023</vt:lpstr>
      <vt:lpstr>Zona</vt:lpstr>
      <vt:lpstr>datos</vt:lpstr>
      <vt:lpstr>listado_procesos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Morales</dc:creator>
  <cp:lastModifiedBy>Diego Insuasty Mora</cp:lastModifiedBy>
  <dcterms:created xsi:type="dcterms:W3CDTF">2023-01-13T22:02:15Z</dcterms:created>
  <dcterms:modified xsi:type="dcterms:W3CDTF">2023-05-04T15:36:23Z</dcterms:modified>
</cp:coreProperties>
</file>